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0" yWindow="4460" windowWidth="21780" windowHeight="9200" tabRatio="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'Sheet1'!$B$3:$W$1642</definedName>
    <definedName name="_xlnm.Print_Titles" localSheetId="0">'Sheet1'!$A:$A,'Sheet1'!$1:$2</definedName>
  </definedNames>
  <calcPr fullCalcOnLoad="1"/>
</workbook>
</file>

<file path=xl/sharedStrings.xml><?xml version="1.0" encoding="utf-8"?>
<sst xmlns="http://schemas.openxmlformats.org/spreadsheetml/2006/main" count="13161" uniqueCount="5317">
  <si>
    <t>USGS files; Kograko and others, 1995</t>
  </si>
  <si>
    <t>Lesnaya Varaka</t>
  </si>
  <si>
    <t>P  Nb  REE  Ti</t>
  </si>
  <si>
    <t>P  Zr  Ti</t>
  </si>
  <si>
    <t>P  Nb  Zr</t>
  </si>
  <si>
    <t>USSAL</t>
  </si>
  <si>
    <t>Capacity-- 3.2 Mtpa (2001)</t>
  </si>
  <si>
    <t>Reserves exhausted.  Land sold for development.</t>
  </si>
  <si>
    <t>Deposit location corresponds with NIMA location for the Chiang Dao population center.</t>
  </si>
  <si>
    <t>Location based on best estimate from Map in Lee (1980) and NIMA location for population center.</t>
  </si>
  <si>
    <t>Between Tororo and Mbale.  Location estimated from Mathers, 1994.</t>
  </si>
  <si>
    <t>Location for nearby Ipswich population center.</t>
  </si>
  <si>
    <t>Location for Llangynog population center.</t>
  </si>
  <si>
    <t>Ilyin and others, 1986; British Sulphur Corporation, 1987; ESCAP, 19999</t>
  </si>
  <si>
    <r>
      <t xml:space="preserve">; </t>
    </r>
    <r>
      <rPr>
        <sz val="10"/>
        <color indexed="10"/>
        <rFont val="Geneva"/>
        <family val="0"/>
      </rPr>
      <t>ESCAP, 1999</t>
    </r>
  </si>
  <si>
    <t>In Lake Hovsgol drainage basin.</t>
  </si>
  <si>
    <t>Burenkhan field (Burin-Khan)</t>
  </si>
  <si>
    <t>Kapfrugwa (Gungwa)</t>
  </si>
  <si>
    <t>175 Mt @ 21% P2O5 (open-pittable resource)</t>
  </si>
  <si>
    <t>Hovsgol</t>
  </si>
  <si>
    <t>ESCAP, 1999; McClellan and Saavedra, 1986</t>
  </si>
  <si>
    <t>2.0-41.0% P2O5</t>
  </si>
  <si>
    <t>Off northeast coast of Brazil.</t>
  </si>
  <si>
    <t>Location rough estimate from NIMA.</t>
  </si>
  <si>
    <t>Pacific Ocean.</t>
  </si>
  <si>
    <t>Location for Karangrayung.</t>
  </si>
  <si>
    <t>Resource estimates for combined Kelkua Nala and Amalamal blocks.</t>
  </si>
  <si>
    <t>First prod in 1989.</t>
  </si>
  <si>
    <t>Reserve estimates from World Survey of Phosphate Deposits.</t>
  </si>
  <si>
    <r>
      <t>Reserve estimates from World Survey of Phosphate Deposits</t>
    </r>
    <r>
      <rPr>
        <sz val="10"/>
        <color indexed="10"/>
        <rFont val="Geneva"/>
        <family val="0"/>
      </rPr>
      <t xml:space="preserve"> &amp; CRM.</t>
    </r>
  </si>
  <si>
    <t>Resources taken from Bremner and Rogers (1990).</t>
  </si>
  <si>
    <t>Hubsgul Basin (Khubsugul)/Mankhan Uul (Manhanulin, Mankhan-ula)</t>
  </si>
  <si>
    <t>Hubsgul Basin (Khubsugul)/ Arasan group (Kharus Gol)</t>
  </si>
  <si>
    <r>
      <t xml:space="preserve">Lower bed 26-29% P2O5; Upper bed 36% P2O5. </t>
    </r>
    <r>
      <rPr>
        <sz val="10"/>
        <color indexed="10"/>
        <rFont val="Geneva"/>
        <family val="0"/>
      </rPr>
      <t>Average ore contains 25.9% P2O5, 7.5% CO2, and 16.5% insoluble residue.</t>
    </r>
  </si>
  <si>
    <t>0.320 Mt @ 11-26% P2O5 (1968)</t>
  </si>
  <si>
    <t>Inactive (1988)</t>
  </si>
  <si>
    <t>Notholt, 1994; Woolley, 2001; Industrial Minerals, 1998d</t>
  </si>
  <si>
    <t>Reunion Mining (42%)</t>
  </si>
  <si>
    <t>Harben and Kuzvart, 1996; Born, 1989a; Azevedo Branco, 1984; S. Jasinski, written commun., 2001:  CPRM, 1999</t>
  </si>
  <si>
    <t>McClelland Mine</t>
  </si>
  <si>
    <t>Sardinata, La Leche, San Miguel, Lourdes</t>
  </si>
  <si>
    <t>New Brunswick</t>
  </si>
  <si>
    <t xml:space="preserve">P  Sn  Zr  U  REE  </t>
  </si>
  <si>
    <t>McKeel Lake</t>
  </si>
  <si>
    <r>
      <t xml:space="preserve">5000 Mt ore @ 32% P2O5 (R2E, 1980); </t>
    </r>
    <r>
      <rPr>
        <sz val="10"/>
        <color indexed="10"/>
        <rFont val="Geneva"/>
        <family val="0"/>
      </rPr>
      <t>2000 Mt (1994)</t>
    </r>
  </si>
  <si>
    <r>
      <t xml:space="preserve">20 Mt phosphate conc, 1980 (R1E); </t>
    </r>
    <r>
      <rPr>
        <sz val="10"/>
        <color indexed="10"/>
        <rFont val="Geneva"/>
        <family val="0"/>
      </rPr>
      <t>Reserves exhausted (2001)</t>
    </r>
  </si>
  <si>
    <t>Reserves exhausted (2001)</t>
  </si>
  <si>
    <t>Reserves exhausted.</t>
  </si>
  <si>
    <t>Mew, 1980; de Kun, 1987; Woolley, 2001</t>
  </si>
  <si>
    <t>Hubsgul Basin (Khubsugul)/Uleindaban (Uliin Davaa)</t>
  </si>
  <si>
    <t>0.9-9.2% P2O5</t>
  </si>
  <si>
    <t>St. Veronique</t>
  </si>
  <si>
    <t>1.2-4.0% P2O5</t>
  </si>
  <si>
    <t>Karatau District/Tje Say (Tjesay) deposit</t>
  </si>
  <si>
    <r>
      <t>British Sulphur Corporation, 1987;</t>
    </r>
    <r>
      <rPr>
        <sz val="10"/>
        <color indexed="10"/>
        <rFont val="Geneva"/>
        <family val="0"/>
      </rPr>
      <t xml:space="preserve"> IMC-Agrico Website, 2000; Van Kauwenbergh and others, 1990; S. Jasinski, written commun., 2001</t>
    </r>
  </si>
  <si>
    <t>Capacity 2.3 Mt phosphate conc, 2000</t>
  </si>
  <si>
    <t>5.0 Mt/yr</t>
  </si>
  <si>
    <t>7.5 Mt (2001)</t>
  </si>
  <si>
    <r>
      <t>Capacity is 1.5 Mtpa phosphate conc</t>
    </r>
    <r>
      <rPr>
        <sz val="10"/>
        <color indexed="11"/>
        <rFont val="Geneva"/>
        <family val="0"/>
      </rPr>
      <t>.</t>
    </r>
  </si>
  <si>
    <r>
      <t xml:space="preserve">Griffiths, 1995a; </t>
    </r>
    <r>
      <rPr>
        <sz val="10"/>
        <color indexed="10"/>
        <rFont val="Geneva"/>
        <family val="0"/>
      </rPr>
      <t>S. Jasinski, written commun., 2001</t>
    </r>
  </si>
  <si>
    <t xml:space="preserve">1,500,000t phosphate rock; 1,200t Mn  </t>
  </si>
  <si>
    <t>0.60 Mtpa ore</t>
  </si>
  <si>
    <r>
      <t xml:space="preserve">British Sulphur Corporation, 1987; </t>
    </r>
    <r>
      <rPr>
        <sz val="10"/>
        <color indexed="10"/>
        <rFont val="Geneva"/>
        <family val="0"/>
      </rPr>
      <t>Van Kauwenbergh and others, 1990; S. Jasinski, written commun., 2001</t>
    </r>
  </si>
  <si>
    <t>Chloride content (&gt;1%) and high Fe2O3 + Al2O3 (ave. 10%) is a problem for potential fertilizer production.</t>
  </si>
  <si>
    <t>Howard and Hough, 1979; Mew, 1980; Scott and Duchateau, 1998</t>
  </si>
  <si>
    <t>s</t>
  </si>
  <si>
    <t>0.85 Mt rock; 0.23 Mt phosphate concentrate (2001)</t>
  </si>
  <si>
    <t>Homa Complex (Ndiru Hill)</t>
  </si>
  <si>
    <t>0.010 t (1964)</t>
  </si>
  <si>
    <t>Harben and Kuzvart, 1996; Hussein and El Sharkawi, 1990; S. Jasinski, written commun., 2001</t>
  </si>
  <si>
    <t>Capacity of 0.10 Mtpa rock</t>
  </si>
  <si>
    <t>Scott Mine</t>
  </si>
  <si>
    <t>Deposit has been drilled to almost 300 m depth. Deposit is reported to be "small".</t>
  </si>
  <si>
    <t>Chulak Tau Mine</t>
  </si>
  <si>
    <t>Harben and Kuzvart, 1996; Power, 1986b; Commission for Geological Map of the World, 1976; S. Jasinski, written commun., 2001</t>
  </si>
  <si>
    <t>Capacity 0.95 Mt ore (2001)</t>
  </si>
  <si>
    <t>Kirov (Kirovsk) Mine Complex</t>
  </si>
  <si>
    <t>Kukisvumchorr Mine Complex</t>
  </si>
  <si>
    <t>Dominion Gulf</t>
  </si>
  <si>
    <t>May be average location for deposits in this region.</t>
  </si>
  <si>
    <t>Location for site G7.</t>
  </si>
  <si>
    <t>Location for site G16.</t>
  </si>
  <si>
    <t>Industrial Minerals, 1998b; Jasinski, 2000; Mew, 1980; S. Jasinski, written commun., 2001; Dreissen, 1990</t>
  </si>
  <si>
    <t>Sisophon area/Phnom Chung Chiang</t>
  </si>
  <si>
    <t>Sisophon area/Phnom Bak I and II</t>
  </si>
  <si>
    <t>0.45 m thick with area of 197 sq m.</t>
  </si>
  <si>
    <t>50 km SE of Matam; 450 km from Atlantic; 125 km from Dakar-Bamako railway.</t>
  </si>
  <si>
    <t>Plumpudding Island</t>
  </si>
  <si>
    <t>Sinclair's Island</t>
  </si>
  <si>
    <t>Small intermittent producer (1994)</t>
  </si>
  <si>
    <t>Cape Cross</t>
  </si>
  <si>
    <t>Damaraland Guano Company</t>
  </si>
  <si>
    <t>Past intermittent producer (1994)</t>
  </si>
  <si>
    <t>Mined before WWI and 1939-1943.</t>
  </si>
  <si>
    <t>1542 t, 1939-1943</t>
  </si>
  <si>
    <t>Panther Beacon Salt Pan</t>
  </si>
  <si>
    <t>Active small Producer (1994)</t>
  </si>
  <si>
    <t>Location is centroid of a large area based on map by Roberts (1989).</t>
  </si>
  <si>
    <t>Location centroid of large area based on estimation from map in Popenoe (1990).</t>
  </si>
  <si>
    <t>Lies outside of Lake Hovsgol drainage basin.  Extension of deposit in Russia.</t>
  </si>
  <si>
    <t>Location estimated from Cook and O'Brien map.</t>
  </si>
  <si>
    <t>Bat guano in caves has been expoited on a small scale in the past.</t>
  </si>
  <si>
    <t>Possession Island</t>
  </si>
  <si>
    <t>Resource estimates from Director of Geology and Mining (1989) for Hirapur Basin.</t>
  </si>
  <si>
    <t>Hubsgul Basin (Khubsugul)/ Holigtsatuin 2</t>
  </si>
  <si>
    <t>Hubsgul Basin (Khubsugul)/ Ulaniduruldzhin</t>
  </si>
  <si>
    <t>ESCAP, 1999</t>
  </si>
  <si>
    <t>Hubsgul Basin (Khubsugul, Khubsugul, Hubsugul)</t>
  </si>
  <si>
    <t>Not produced as an economic resource.</t>
  </si>
  <si>
    <t>Many small deposits in this region.</t>
  </si>
  <si>
    <t>Production ceased in 1977.</t>
  </si>
  <si>
    <t>Deposits extend across border into Mongolia.</t>
  </si>
  <si>
    <t>Estimated.</t>
  </si>
  <si>
    <t>REE  U  P  F</t>
  </si>
  <si>
    <t>Small Producer? (1987)</t>
  </si>
  <si>
    <t>Wooley Valley</t>
  </si>
  <si>
    <t>Warm Springs Creek (2)</t>
  </si>
  <si>
    <t>Montana phosphate district</t>
  </si>
  <si>
    <t>Hooker Chemical</t>
  </si>
  <si>
    <t>Monsanto</t>
  </si>
  <si>
    <t>Resource information from Flicoteaux and Hameh (1989).</t>
  </si>
  <si>
    <t>Resource estimates from Hendey and Dingle (1989).</t>
  </si>
  <si>
    <t>Resource estimates from Birch (1990).</t>
  </si>
  <si>
    <t>Thickness up to 20 m; 8-14% P2O5.</t>
  </si>
  <si>
    <t>USGS files; Kogarko and others, 1995</t>
  </si>
  <si>
    <t>Kogarko and others, 1995</t>
  </si>
  <si>
    <t>Tadzikistan</t>
  </si>
  <si>
    <t>Khodzha Achkan (Khodzhaachkan)</t>
  </si>
  <si>
    <t>Nb  P  Ba  REE  Ti</t>
  </si>
  <si>
    <t>Kograko and others, 1995</t>
  </si>
  <si>
    <t>Harben and Kuzvart, 1996; MASMILS; Acevedo Branco, 1984; Mew, 1980; Born, 1989b; CPRM, 1999</t>
  </si>
  <si>
    <t>100 Mt phosphate conc, average 31% P2O5 (R1E) (Resources of Payne Creek + Saddle Creek + Fort Green mines)</t>
  </si>
  <si>
    <t>Average grade - 9.4% P2O5 (1990)</t>
  </si>
  <si>
    <t>Assamala</t>
  </si>
  <si>
    <t>Ryagavere (Ragavere)</t>
  </si>
  <si>
    <t>Kabala (Kabala)</t>
  </si>
  <si>
    <t>Levine, 1994; Ilyin and Heinsalu, 1990</t>
  </si>
  <si>
    <t>Average grade - 9.6% P2O5 (1990)</t>
  </si>
  <si>
    <t>Nkombwa Hill (Nkumbwa, Nkumba)</t>
  </si>
  <si>
    <t>Production from Beds I and II which are mined as a unit.  Underground mining ended in 2000.</t>
  </si>
  <si>
    <t>Lackner Lake/Nemegos (Multi-Minerals)</t>
  </si>
  <si>
    <t>Schryburt Lake</t>
  </si>
  <si>
    <t>Ti  P  Nb  F</t>
  </si>
  <si>
    <t>St. Honoré  (Chicoutimi, SOQUEM)</t>
  </si>
  <si>
    <t>Nemegosenda Complex (Dominion Gulf)</t>
  </si>
  <si>
    <t>Serra Negra</t>
  </si>
  <si>
    <t>Salitre I</t>
  </si>
  <si>
    <t>Catalao II</t>
  </si>
  <si>
    <t>Nb REE P</t>
  </si>
  <si>
    <t>P  Ba  Ti  F  Sr  REE</t>
  </si>
  <si>
    <t>Nb  P  Ba</t>
  </si>
  <si>
    <t>Slate River</t>
  </si>
  <si>
    <t>4-30% P2O5 (ave. 7-11%)</t>
  </si>
  <si>
    <t>F  P  REE</t>
  </si>
  <si>
    <t>Hubsgul Basin (Khubsugul)/Khuikhen Gol</t>
  </si>
  <si>
    <t>Hubsgul Basin (Khubsugul)/East Doodnuur</t>
  </si>
  <si>
    <t>Hubsgul Basin (Khubsugul)/Harmain</t>
  </si>
  <si>
    <t>Harben and Kuzvart, 1996; Industrial Minerals, 1999; Commission for Geological Map of the World, 1976; Arab Organisation for Mineral Resources, 1987; S. Jasinski, written commun., 2001</t>
  </si>
  <si>
    <t>On the right bank of the Dzhana River near the mouth of the Kurung River.</t>
  </si>
  <si>
    <t>Congo (Zaire)</t>
  </si>
  <si>
    <t>Astilleros area.</t>
  </si>
  <si>
    <t>Alternate location from MRDS is 28.15, 113.63333.</t>
  </si>
  <si>
    <t>Location for Haizhou population center.</t>
  </si>
  <si>
    <t>Location for Lianyungang population center.</t>
  </si>
  <si>
    <t>Location for Pingxingguan population center and best estimate from map in Lu (1995).</t>
  </si>
  <si>
    <t>Midway between El Pico de Tijeras and La Pena de Los Viles.</t>
  </si>
  <si>
    <t>Location is an average of locations of deposits in Red Sea district.</t>
  </si>
  <si>
    <t>Location is for nearby Kasipatnam population center.</t>
  </si>
  <si>
    <t>Location estimated from map in Jallad and others (1989) and known location of nearby Al Hassa.</t>
  </si>
  <si>
    <t>Reserve estimates from Hasan (1989).</t>
  </si>
  <si>
    <t>No economic resource evaluations.</t>
  </si>
  <si>
    <t>Reserve estimates from World Survey of Phosphate Deposits (1987).</t>
  </si>
  <si>
    <t>Same as Oshurkov.</t>
  </si>
  <si>
    <t>New Brunswick Department of Natural Resources and Energy, 2001, accessed at URL http://www.gnb.ca/0078/minerals/index.asp</t>
  </si>
  <si>
    <t>McQuade Brook</t>
  </si>
  <si>
    <t>&gt;1000 Mt @ 17.3% P2O5 (1990); Proven--  103 Mt @ 23% P2O5 (1999)</t>
  </si>
  <si>
    <t>Also called Burke River.  Most sources treat Phosphate Hill and Duchess interchangeably, but 2 treat as separate sites.</t>
  </si>
  <si>
    <t>Deposit or Site_Name</t>
  </si>
  <si>
    <t>McManus and Schneider, 1994</t>
  </si>
  <si>
    <t>McManus and Schneider, 1994; Woolley, 2001</t>
  </si>
  <si>
    <t>McManus and Schneider, 1994; USGS files; Woolley, 2001</t>
  </si>
  <si>
    <t>Hollandsbird Island</t>
  </si>
  <si>
    <t>Mercury Island</t>
  </si>
  <si>
    <t>Seal Island</t>
  </si>
  <si>
    <t>Halifax Island</t>
  </si>
  <si>
    <t>North Long Island</t>
  </si>
  <si>
    <t>South Long Island</t>
  </si>
  <si>
    <t>Albatros Island</t>
  </si>
  <si>
    <t>Pomona Island</t>
  </si>
  <si>
    <t>Location is an average of locations of deposits in Oulad-Abdoun.</t>
  </si>
  <si>
    <t>Commission for Geological Map of the World (1972) gives location as 59.28333N, 28.56667 E.</t>
  </si>
  <si>
    <t>Location is best estimate from map in World Survey of Phosphate Deposits (1987).</t>
  </si>
  <si>
    <t>350 km S of Moscow.</t>
  </si>
  <si>
    <t>Continues into Mongolia.</t>
  </si>
  <si>
    <t>Murray Basin</t>
  </si>
  <si>
    <t>Otaway Basin</t>
  </si>
  <si>
    <t>Cook and O'Brien, 1990; Cook, 1980</t>
  </si>
  <si>
    <t>Bass Basin (Torquay Embayment)</t>
  </si>
  <si>
    <t>Gippsland Basin</t>
  </si>
  <si>
    <t>La Purisima</t>
  </si>
  <si>
    <t>Pallo</t>
  </si>
  <si>
    <t>Lam Lam</t>
  </si>
  <si>
    <t>Pire Goureye</t>
  </si>
  <si>
    <t>Near Kam Dueng.</t>
  </si>
  <si>
    <t>Locations taken from Cook and O'Brien map and NIMA search engine.</t>
  </si>
  <si>
    <t>Artificial platforms for the roosting and breeding of sea birds have been built here.  Guano is recovered annually.</t>
  </si>
  <si>
    <t>Walvis Bay Harbour</t>
  </si>
  <si>
    <t>Kalk Mountains</t>
  </si>
  <si>
    <t>Past small production (1994)</t>
  </si>
  <si>
    <t>Ishimbaevo</t>
  </si>
  <si>
    <r>
      <t xml:space="preserve">Chusovaya </t>
    </r>
    <r>
      <rPr>
        <sz val="10"/>
        <color indexed="10"/>
        <rFont val="Geneva"/>
        <family val="0"/>
      </rPr>
      <t>(Verkhne-Chusovaya)</t>
    </r>
  </si>
  <si>
    <t>Tra-Tau, Shiknanchik, Novii Shikhan</t>
  </si>
  <si>
    <t>Shak-Tau</t>
  </si>
  <si>
    <t>Kush-Tau, Yurak-Tau-Tau</t>
  </si>
  <si>
    <t>Usolie</t>
  </si>
  <si>
    <t>Ore production capacity greater than 3,000,000 t/a.  It is possible that there is only a processing plant at this site.</t>
  </si>
  <si>
    <t>No deposit name given, problaby Dang-Pyuthan area.</t>
  </si>
  <si>
    <t>Location for nearby Sincos population center.</t>
  </si>
  <si>
    <t>Rhodia</t>
  </si>
  <si>
    <t>Hubsgul Basin (Khubsugul)/ Hitaingol</t>
  </si>
  <si>
    <t>Chishanya (Cheshanya, Cheshanyi)</t>
  </si>
  <si>
    <t>Hubsgul Basin (Khubsugul)/ Huren-Nurin</t>
  </si>
  <si>
    <t>9.26-23.12% P2O5, brecciated and silty phosphorite, also 2.05-22.77% Al2O3 + Fe2O3, 15.45-38.46% CaO; 8.14% P2O5, conglomeritic phosphorite, also 7.79% Al2O3 + Fe2O3, 39.59% CaO.</t>
  </si>
  <si>
    <t>3.1 Mt phosphate rock</t>
  </si>
  <si>
    <t xml:space="preserve">Low grade of up to 4% P2O5.  Apatite contains up to 1.14% F.  </t>
  </si>
  <si>
    <t>Capacity-- 1.5 Mtpa</t>
  </si>
  <si>
    <t>Active Producer (2001)</t>
  </si>
  <si>
    <t>1.5 Mtpa capacity (2001)</t>
  </si>
  <si>
    <t>Harben and Kuzvart, 1996; Salas, 1991; Galli-Olivier and others, 1990; British Sulphur Corporation, 1987; S. Jasinski, written commun., 2001</t>
  </si>
  <si>
    <t>Griffiths, 1988; S. Jasinski, written commun., 2001</t>
  </si>
  <si>
    <t>Active production (2001)</t>
  </si>
  <si>
    <t>S. Jasinski, written commun., 2001</t>
  </si>
  <si>
    <r>
      <t xml:space="preserve">About 18 Mt ore (1982); </t>
    </r>
    <r>
      <rPr>
        <sz val="10"/>
        <color indexed="10"/>
        <rFont val="Geneva"/>
        <family val="0"/>
      </rPr>
      <t>Capacity is 19 Mtpa (2001)</t>
    </r>
  </si>
  <si>
    <t>About 50 Mt ore, 1900-74; about 20.76 Mt phosphate conc, 1900-82</t>
  </si>
  <si>
    <t>0.028751 Mt phosphate  conc@ 30% P2O5 (1980); 0.020009 Mt phosphate conc @ 30% P2O5 (1982)</t>
  </si>
  <si>
    <t>Concentrate reported as 36% P2O5 (1980).</t>
  </si>
  <si>
    <r>
      <t xml:space="preserve">12 Mt @ 8.6% P2O5 (1980); </t>
    </r>
    <r>
      <rPr>
        <sz val="10"/>
        <color indexed="10"/>
        <rFont val="Geneva"/>
        <family val="0"/>
      </rPr>
      <t>1.45 Mt phosphate conc capacity (2001)</t>
    </r>
  </si>
  <si>
    <t>2210 Mt ore@ 7% P2O5 (R1E); 18370 Mt ore @ 7% P2O5 (R2E)</t>
  </si>
  <si>
    <t>17.274 Mt phosphate conc @ 37% P2O5 (1953-82)</t>
  </si>
  <si>
    <t>3.6 Mt @ 14.2% P2O5</t>
  </si>
  <si>
    <t>180 Mt @ 14.2% P2O5 (1986);  80 Mt @ 11.9% P2O5 (1968)</t>
  </si>
  <si>
    <t>apatite:  39.39% P2O5, 55.64% CaO, 0.72% Fe2O3 + Al2O3, 0.33% MgO, 0.75% Na2O + K2O, 0.5% Cl, 3.05% F, 0.20% H2O, 0.36% SiO2 + insolubles.</t>
  </si>
  <si>
    <t>0.27 Mt @ 27.5% P2O3; also several million tonnes low-grade ore</t>
  </si>
  <si>
    <t>Power, 1986a; Gharbi, 1998; Industrial Minerals, 1993; S. Jasinski, written commun., 2001</t>
  </si>
  <si>
    <t>3 Mt @ 22-25% P2O5 in calcium phosphate nodules</t>
  </si>
  <si>
    <t>5 Mt @11% P2O5 (2000)</t>
  </si>
  <si>
    <t xml:space="preserve">North of Puerto Libre.  </t>
  </si>
  <si>
    <t xml:space="preserve">400 km SE of Suez.  </t>
  </si>
  <si>
    <t>Deposit is mined for Nb.</t>
  </si>
  <si>
    <t>Nahal Zinam</t>
  </si>
  <si>
    <t xml:space="preserve">Monsanto </t>
  </si>
  <si>
    <t>Location for site 1516.</t>
  </si>
  <si>
    <t>30 km S of Laverton; 230 km NE of Kalgoorlie.</t>
  </si>
  <si>
    <t>0.50 m thick with area of 625 sq  m.</t>
  </si>
  <si>
    <t>1.05 m thick, 100 sq m.</t>
  </si>
  <si>
    <t>2.50 m thick, 4000 sq m.</t>
  </si>
  <si>
    <t>1.68 m thick, 300 sq m.</t>
  </si>
  <si>
    <t>4.21 m thick, 250 sq m.</t>
  </si>
  <si>
    <t>5.90 m thick, 3600 sq m.</t>
  </si>
  <si>
    <r>
      <t>Koashva, Nyorkpakhk</t>
    </r>
    <r>
      <rPr>
        <sz val="10"/>
        <color indexed="10"/>
        <rFont val="Geneva"/>
        <family val="0"/>
      </rPr>
      <t xml:space="preserve"> (Niorpakh)</t>
    </r>
  </si>
  <si>
    <t>Average grade is less than 6-8% P2O5.</t>
  </si>
  <si>
    <t>Nelkanskoe</t>
  </si>
  <si>
    <r>
      <t xml:space="preserve">P  </t>
    </r>
    <r>
      <rPr>
        <sz val="10"/>
        <color indexed="10"/>
        <rFont val="Geneva"/>
        <family val="0"/>
      </rPr>
      <t>REE  Nb Ba Mn Fe</t>
    </r>
  </si>
  <si>
    <t>Closed due to depletion of ore and environmental effects of mining.  Obolus and Maardu may be same.  Obolus conglomerate is mined at Maardu.</t>
  </si>
  <si>
    <t>Lat-long is for Pas-de-Calais Department.</t>
  </si>
  <si>
    <t>481 t @ 0.33% P2O5; 367 t of guano, 114 t of phosphate rock</t>
  </si>
  <si>
    <t>400 t, unknown; 010 m thick, 631 sq m</t>
  </si>
  <si>
    <t>451.80 t @ 29.11% P2O5</t>
  </si>
  <si>
    <t>1424 t @ 24.56% P2O5</t>
  </si>
  <si>
    <t>Jasinski, 1998; McCann, 1998; McCann and Cimon, 2001</t>
  </si>
  <si>
    <t>Probable:  107.8 Mt @ 6.19% P2O5 and 8.41% TiO2 (1996)</t>
  </si>
  <si>
    <t>Location for Yaojiazhuang population center and best estimate from map in Lu (1995).</t>
  </si>
  <si>
    <t>Major ore bed averages greater than 30% P2O5.</t>
  </si>
  <si>
    <t>Resource estimates from Pradhananga (1986).</t>
  </si>
  <si>
    <t>Bashkortostan</t>
  </si>
  <si>
    <t>61-25N</t>
  </si>
  <si>
    <t>29-46E</t>
  </si>
  <si>
    <t>NIMA, 2002</t>
  </si>
  <si>
    <t>Location is for town of Elisenvaara.</t>
  </si>
  <si>
    <t>Kareliya</t>
  </si>
  <si>
    <t>53-27N</t>
  </si>
  <si>
    <t>41-49E</t>
  </si>
  <si>
    <t>Location is for the town of Morshansk.</t>
  </si>
  <si>
    <t>Tambovskaya Oblast</t>
  </si>
  <si>
    <t>Sewar Khola section in Dang District; Mari Khola section in Pyuthan district.</t>
  </si>
  <si>
    <t>CPRM, 1999</t>
  </si>
  <si>
    <t>Harben and Kuzvart, 1996; Silva, 1986; Woolley, 1987; Castor, 1994; Morteani and Preinfalk, 1996; Azevedo Branco, 1984; S. Jasinski, written commun., 2001; CPRM, 1999</t>
  </si>
  <si>
    <t>Azevedo Branco, 1984; CPRM, 1999</t>
  </si>
  <si>
    <r>
      <t xml:space="preserve">Wen Lu, 1998; </t>
    </r>
    <r>
      <rPr>
        <sz val="10"/>
        <color indexed="60"/>
        <rFont val="Geneva"/>
        <family val="0"/>
      </rPr>
      <t>Li and others, 1996</t>
    </r>
  </si>
  <si>
    <t>Harben and Kuzvart, 1996; Harben and Bates, 1990; Harben, 1984; Woolley, 1987; Azevedo Branco, 1984; S. Jasinski, written commun., 2001; CPRM, 1999</t>
  </si>
  <si>
    <t>Azevedo Branco, 1984; Foose, 1993; CPRM, 1999</t>
  </si>
  <si>
    <t>Giv'at Mador</t>
  </si>
  <si>
    <t>Har Zin</t>
  </si>
  <si>
    <t>Nahal Arod</t>
  </si>
  <si>
    <t>Lewy, 1990</t>
  </si>
  <si>
    <t>Closed due to market conditions; will not reopen.</t>
  </si>
  <si>
    <t>Location is an average of locations of deposits in Gantour Basin.</t>
  </si>
  <si>
    <t>Average grade - 13.4% P2O5 (1990)</t>
  </si>
  <si>
    <t>2.5 Mt  @ ave. 4% P2O5 (as much as 9.5% P2O5) and 0.04% U</t>
  </si>
  <si>
    <t>Notholt and others, 1989a; Salas, 1991; British Sulphur Corporation, 1987; Ojedo, 1991</t>
  </si>
  <si>
    <t>2000 t (1918-1920)</t>
  </si>
  <si>
    <t>Apatite-magnetite rocks contain up to 11% P2O5, 600 ppm Th, and several thousand ppm Ce + La.</t>
  </si>
  <si>
    <t>Past Producer (late 1960's - early 1970's)</t>
  </si>
  <si>
    <t>Sekululu (Butiriku)</t>
  </si>
  <si>
    <t>average grade of 8.7% P2O5; but locally contains up to 31.6% P2O5.</t>
  </si>
  <si>
    <t>P  CARB</t>
  </si>
  <si>
    <t>Lat-long for the town of Baie-Comeau</t>
  </si>
  <si>
    <t>NIMA, 2001</t>
  </si>
  <si>
    <t>Ti  Fe  P  VRM PGE</t>
  </si>
  <si>
    <t>Average 1.0-10% P2O5.</t>
  </si>
  <si>
    <t>Mercier</t>
  </si>
  <si>
    <t xml:space="preserve">South of La Serena.  </t>
  </si>
  <si>
    <t>Commission for Geological Map of the World, 1972</t>
  </si>
  <si>
    <t>Krolevets</t>
  </si>
  <si>
    <t>On right bank of Desna River.</t>
  </si>
  <si>
    <t>Small scale production 1929-1932.</t>
  </si>
  <si>
    <t>Kharkov</t>
  </si>
  <si>
    <t>Deposit is in the upper basins of the Bogide and Soroga Rivers.</t>
  </si>
  <si>
    <t>Deposit is reported as "large".</t>
  </si>
  <si>
    <t>Power, 1986b; de Kun, 1987; British Sulphur Corporation, 1964, 1987; S. Jasinski, written commun., 2001</t>
  </si>
  <si>
    <t>Power, 1986b; British Sulphur Corporation, 1964, 1987; S. Jasinski, written commun., 2001</t>
  </si>
  <si>
    <t>Capacity-- 2.0 Mtpa</t>
  </si>
  <si>
    <t>Harben and Kuzvart, 1996; Power, 1986b; de Kun, 1987; S. Jasinski, written commun., 2001</t>
  </si>
  <si>
    <t>Bed I: 30.4% P2O5, 40.6% CaO, 9.4% SiO2, 10.2% Al2O3, 2.1% Fe2O3</t>
  </si>
  <si>
    <t>0.1-7.0% P2O5</t>
  </si>
  <si>
    <t>Jayawardena, 1989; Jaywardena, 1986a, b; ESCAP, 1989; Jayawardena, 1998</t>
  </si>
  <si>
    <t>Cook, 1989; Scott and Duchateau, 1998</t>
  </si>
  <si>
    <t>Scott and Duchateau, 1998</t>
  </si>
  <si>
    <r>
      <t>Northern Territory</t>
    </r>
    <r>
      <rPr>
        <sz val="10"/>
        <color indexed="12"/>
        <rFont val="Geneva"/>
        <family val="0"/>
      </rPr>
      <t>/ Queensland</t>
    </r>
  </si>
  <si>
    <t>None, not economic (1991)</t>
  </si>
  <si>
    <r>
      <t xml:space="preserve">British Sulphur Corporation, 1964, 1987; </t>
    </r>
    <r>
      <rPr>
        <sz val="10"/>
        <color indexed="10"/>
        <rFont val="Geneva"/>
        <family val="0"/>
      </rPr>
      <t>Notholt, 1990; de Kun, 1987; Notholt and others, 1989c; S. Jasinski, written commun., 2001</t>
    </r>
  </si>
  <si>
    <t>Baltic Basin/Rakvere</t>
  </si>
  <si>
    <t>Bogidenskoe</t>
  </si>
  <si>
    <t>Harben and Kuzvart, 1996; Power, 1986b; S. Jasinski, written commun., 2001</t>
  </si>
  <si>
    <r>
      <t xml:space="preserve">British Sulphur Corporation, 1987; </t>
    </r>
    <r>
      <rPr>
        <sz val="10"/>
        <color indexed="10"/>
        <rFont val="Geneva"/>
        <family val="0"/>
      </rPr>
      <t>Industrial Minerals, 2000</t>
    </r>
  </si>
  <si>
    <t>Under development (2000)</t>
  </si>
  <si>
    <t>JSC Apatit (2000)</t>
  </si>
  <si>
    <t>2.5-19.6% P2O5</t>
  </si>
  <si>
    <t>Seabrook</t>
  </si>
  <si>
    <t>0.27 m thick, 720 sq m.</t>
  </si>
  <si>
    <t>0.36 m thick, 880 sq m.</t>
  </si>
  <si>
    <r>
      <t>Griffiths, 1995a;</t>
    </r>
    <r>
      <rPr>
        <sz val="10"/>
        <color indexed="10"/>
        <rFont val="Geneva"/>
        <family val="0"/>
      </rPr>
      <t xml:space="preserve"> Li and others, 1996; S. Jasinski, written commun., 2001</t>
    </r>
  </si>
  <si>
    <t>de Kun, 1987; S. Jasinski, written commun., 2001</t>
  </si>
  <si>
    <t>Capacity is 0.12 Mtpa</t>
  </si>
  <si>
    <t>0.30 m thick with area of 1,333  sq m.</t>
  </si>
  <si>
    <t>0.30 m thick with area of 4,844 sq m.</t>
  </si>
  <si>
    <t>3.20 m thick with area of 10,203 sq  m.</t>
  </si>
  <si>
    <t>5 m thick, 5026 sq m.</t>
  </si>
  <si>
    <t>5.50 m thick, 1608 sq m.</t>
  </si>
  <si>
    <t>Hull Township</t>
  </si>
  <si>
    <t>Ilyin, 1989a;British Sulphur Corporation, 1987;  S. Jasinski, written commun., 2001</t>
  </si>
  <si>
    <t>Khibiny Complex/ Kukisvumchorr deposit</t>
  </si>
  <si>
    <t>Arab Organisation for Mineral Resources, 1987</t>
  </si>
  <si>
    <t>Aluminum phosphate with 1-23% P2O5 worked between 1916 and 1926.</t>
  </si>
  <si>
    <t>Ching Shan Range about 200 km WNW of Wuhan. Wangi mine, being developed at present, is supposed to be situated in the Chungsiang-Chingshan area; Towshanto Suite.</t>
  </si>
  <si>
    <t>Hubsgul Basin (Khubsugul)/Targalulin</t>
  </si>
  <si>
    <t>Hubsgul Basin (Khubsugul)/Middle Tengesin</t>
  </si>
  <si>
    <t>MASMILS, 2000;  Mew, 1980; Woolley, 2001</t>
  </si>
  <si>
    <t>Mkwisi</t>
  </si>
  <si>
    <t>0.6-7.7% P2O5</t>
  </si>
  <si>
    <t>Township 107</t>
  </si>
  <si>
    <t>1.0-4.9% P2O5</t>
  </si>
  <si>
    <t>Ir-Nimiiskoe-2</t>
  </si>
  <si>
    <t>Reported as a "medium" sized deposit.</t>
  </si>
  <si>
    <t>May be duplicate with Kondonakaski.</t>
  </si>
  <si>
    <t>May be duplicate with Quindonacache.</t>
  </si>
  <si>
    <t>Bhutan, India</t>
  </si>
  <si>
    <t>Past Producer;  Active (2001)</t>
  </si>
  <si>
    <t>3-12% anhydrous phosphorus (ave. 7-8%)</t>
  </si>
  <si>
    <t>North Shantarskoe</t>
  </si>
  <si>
    <t>1.4-5.3% P2O5</t>
  </si>
  <si>
    <t>2.3-4.8% P2O5</t>
  </si>
  <si>
    <t>Lat-long is for Homa Hill.</t>
  </si>
  <si>
    <t>Lat-long is for Rangwa Hill.</t>
  </si>
  <si>
    <t>Deposit on the W coast of Baja and extends from Isla Cedros in the north to just S of Cabo San Lazaro in the south.</t>
  </si>
  <si>
    <t>In Cadereyta municipality.</t>
  </si>
  <si>
    <t>In Jalpan municipality.</t>
  </si>
  <si>
    <t>Location for Ciamis.</t>
  </si>
  <si>
    <t>Specific location for Lebak, but Rangkasbitung very close geographically.</t>
  </si>
  <si>
    <t>Specific location for Leuwiliang.</t>
  </si>
  <si>
    <t>In Bay of Pisco.</t>
  </si>
  <si>
    <t>Fernandes, 1989; Mew, 1980; de Kun, 1987; Pell, 1996; USGS files; Woolley, 2001</t>
  </si>
  <si>
    <t>Chemical data from Li and others (1996).</t>
  </si>
  <si>
    <t>VRM P  MICA  Ba</t>
  </si>
  <si>
    <t>8.16 Mt @ 15.6%P2O5</t>
  </si>
  <si>
    <t>3.5 Mt @ 12.8% P2O5</t>
  </si>
  <si>
    <t>Mount Weld (Laverton)</t>
  </si>
  <si>
    <t>Kurnool District</t>
  </si>
  <si>
    <t>Chelima-Pachcherla Area</t>
  </si>
  <si>
    <t>Vishakhapatman District</t>
  </si>
  <si>
    <t>Yaguara</t>
  </si>
  <si>
    <t>El Cucharon</t>
  </si>
  <si>
    <t>Sameta</t>
  </si>
  <si>
    <t>Est of town of Sameta</t>
  </si>
  <si>
    <t>Jamaica</t>
  </si>
  <si>
    <t>Cousin's Cave</t>
  </si>
  <si>
    <t>Mosely Hall Cave</t>
  </si>
  <si>
    <t>2.5Mt @ 0.9-3.4% P2O5 and 0.01-0.03% U</t>
  </si>
  <si>
    <t>120 km east of Turayf.  Lat-long is for the town of Al Jalamid.</t>
  </si>
  <si>
    <t>Windsor Cave</t>
  </si>
  <si>
    <t>Briish Sulphur Corporation, 1987</t>
  </si>
  <si>
    <t>At times, worked by hand.</t>
  </si>
  <si>
    <t>Vinnitsa</t>
  </si>
  <si>
    <t>Shvan</t>
  </si>
  <si>
    <t>0.028 Mt (1928)</t>
  </si>
  <si>
    <t>0.14 Mt ore  1900-1930</t>
  </si>
  <si>
    <t>Las Adjuntas - San Jacinto</t>
  </si>
  <si>
    <t>P GLA</t>
  </si>
  <si>
    <t>P  (Al?)</t>
  </si>
  <si>
    <t>6.246 Mt phosphate conc @ 36.6% P2O5 (1970-77)</t>
  </si>
  <si>
    <r>
      <t>Tilemsi Valley/</t>
    </r>
    <r>
      <rPr>
        <sz val="10"/>
        <color indexed="12"/>
        <rFont val="Geneva"/>
        <family val="0"/>
      </rPr>
      <t xml:space="preserve">Ganchirin </t>
    </r>
  </si>
  <si>
    <t>Russell, 1987; Commission for Geological Map of the World, 1972</t>
  </si>
  <si>
    <t>220 Mt @ 18.6%P2O5 (1989)</t>
  </si>
  <si>
    <t>1.0 Mt @ 7-30% P2O5 (1987)</t>
  </si>
  <si>
    <t>Issawi, 1989; Hussein and El Sharkawi, 1990; S. Jasinski, written commun., 2001</t>
  </si>
  <si>
    <t>Inactive (2001)</t>
  </si>
  <si>
    <t>Cargill Fertilizer (2001)</t>
  </si>
  <si>
    <t>apatite:  39.6% P2O5, 54.2% CaO, 1.0% Fe2O3 + Al2O3, 0.35% MgO, 0.77% Na2O + K2O, 0.66% CO2, 0.44% Cl, 3.30% F, 0.32% H2O, 0.48% SiO2 + insolubles.</t>
  </si>
  <si>
    <t>In Uda-Shantary area.  At northeast end of Bolshoi Shantar Island.</t>
  </si>
  <si>
    <t>Occurrence?</t>
  </si>
  <si>
    <t>Siberia?</t>
  </si>
  <si>
    <t>Maimakanskoe</t>
  </si>
  <si>
    <t>Woolley, 2001; Mew, 1980</t>
  </si>
  <si>
    <t>Grade is low, about 11% P2O5. Multi-layered phosphate ore bodies lie above the buried surface of the carbonatite.</t>
  </si>
  <si>
    <t>Soils contain &gt;5% apatite.</t>
  </si>
  <si>
    <t>Mining is under water.  Mined by dredge.</t>
  </si>
  <si>
    <t>49 Mt (2001)</t>
  </si>
  <si>
    <t>Van Kauwenbergh and others, 1990; Van Kauwenbergh and McClellan, 1990; Jasinski, 2000; S. Jasinski, written commun., 2001</t>
  </si>
  <si>
    <t>S - dredge</t>
  </si>
  <si>
    <t>Designed capacity-- 3.4 Mt phosphate conc</t>
  </si>
  <si>
    <t>Alternate location from Azevedo Branco (1984) at 18-15-S, 47-47-W.</t>
  </si>
  <si>
    <t>Location for Fuquan population center.</t>
  </si>
  <si>
    <t>de Kun, 1987; Simukanga and others, 1994; Turner and others, 1989; Woolley, 2001</t>
  </si>
  <si>
    <t>Hubsgul Basin (Khubsugul)/Ukhaa Gol</t>
  </si>
  <si>
    <t>Ilyin and others, 1986; ESCAP, 1999</t>
  </si>
  <si>
    <t>Hubsgul Basin (Khubsugul)/Dertrug</t>
  </si>
  <si>
    <t>Hubsgul Basin (Khubsugul)/Tsagaan Uul</t>
  </si>
  <si>
    <t>Hubsgul Basin (Khubsugul)/Chzhiglig</t>
  </si>
  <si>
    <t>Hubsgul Basin (Khubsugul)/Khavagol</t>
  </si>
  <si>
    <t>Hubsgul Basin (Khubsugul)/Utszegin</t>
  </si>
  <si>
    <t>Hubsgul Basin (Khubsugul)/Habhain</t>
  </si>
  <si>
    <t>Hubsgul Basin (Khubsugul)/Hogorgain</t>
  </si>
  <si>
    <t>Location for Hefeng population center and best estimate from map in Lu (1995).</t>
  </si>
  <si>
    <t>Location for Shemsek area.</t>
  </si>
  <si>
    <t>Location for Behbehan.</t>
  </si>
  <si>
    <t>Deposit location estimated from map in World Survey of Phosphate Deposits (1987) and locations of nearby deposits.</t>
  </si>
  <si>
    <t>McClellan and Saavedra, 1986; British Sulphur Corporation, 1987</t>
  </si>
  <si>
    <r>
      <t xml:space="preserve">British Sulphur Corporation, 1987; </t>
    </r>
    <r>
      <rPr>
        <sz val="10"/>
        <color indexed="10"/>
        <rFont val="Geneva"/>
        <family val="0"/>
      </rPr>
      <t>IMC-Agrico Website, 2000; Van Kauwenbergh and others, 1990; S. Jasinski, written commun., 2001</t>
    </r>
  </si>
  <si>
    <t>Nokleberg and others, 1997</t>
  </si>
  <si>
    <t>4-30% anhydrous phosphorous, ave. 5-7%</t>
  </si>
  <si>
    <t>Lagapskoe</t>
  </si>
  <si>
    <t>apatite:  39.4% P2O5, 55.7% CaO, 0.72% Fe2O3 + Al2O3, 0.20% MgO, 0.8% Na2O + K2O, 0.65% Cl, 3.10% F, 0.28% H2O, 0.06% SiO2 + insolubles.</t>
  </si>
  <si>
    <t>Average 1.5 Mt phosphate conc, 39.9% P205, 1980-81</t>
  </si>
  <si>
    <t>360 Mt @ 24% P2O5 and 1.02% Nb (1998)</t>
  </si>
  <si>
    <t>Garnet in biotite- and garnet-rich pyroxenites contain up to 1% ZrO2 and 0.5% V2O5</t>
  </si>
  <si>
    <t>USGS files; British Sulphur Corporation, 1987</t>
  </si>
  <si>
    <t>Mine location modified after map in World Survey of Phosphate Deposits (1987).</t>
  </si>
  <si>
    <t>1.0 Mst/yr</t>
  </si>
  <si>
    <t>Reserves are exhausted (1999)</t>
  </si>
  <si>
    <t>Slansky, 1986; Piper and others, 1990; Bingham, 1990</t>
  </si>
  <si>
    <t>62 Mt @ 19.6% P2O5 (1984)</t>
  </si>
  <si>
    <t>0.0327t (up to 1975) for Kapunda and Moculta</t>
  </si>
  <si>
    <t>36.60% P2O5, 52.30% CaO, 3.72% Fe2O3, 0.95% Al2O3, 0.70% FeO, 0.50% SiO2, 2.20% MgO, 2.40% F, 0.88% Cl, 0.78% TiO2, 0.66% SrO, 0.13% BaO, 1.46% H2O; commonly &gt;1% Cl</t>
  </si>
  <si>
    <t>Capacity 0.250 Mt phosphate conc</t>
  </si>
  <si>
    <r>
      <t>0.125 Mt apatite conc (1979);</t>
    </r>
    <r>
      <rPr>
        <sz val="10"/>
        <color indexed="10"/>
        <rFont val="Geneva"/>
        <family val="0"/>
      </rPr>
      <t xml:space="preserve"> 8-10 Mt/yr ore</t>
    </r>
  </si>
  <si>
    <t>110Mt @ 16.5% P2O5 +  (weathered crust) 200 Mt @ 4.5% P2O5</t>
  </si>
  <si>
    <t>8-15% P205 (4 m thick bed); 1-5% P2O5 (2.6 m bed)</t>
  </si>
  <si>
    <r>
      <t xml:space="preserve">About </t>
    </r>
    <r>
      <rPr>
        <sz val="10"/>
        <color indexed="10"/>
        <rFont val="Geneva"/>
        <family val="0"/>
      </rPr>
      <t>95 Mt ore (</t>
    </r>
    <r>
      <rPr>
        <sz val="10"/>
        <color indexed="12"/>
        <rFont val="Geneva"/>
        <family val="0"/>
      </rPr>
      <t>1931-81)</t>
    </r>
  </si>
  <si>
    <t>11.5 Mt @ 18.7% P2O5</t>
  </si>
  <si>
    <t>About 0.030 t ore, 1980</t>
  </si>
  <si>
    <r>
      <t xml:space="preserve">Sierras Gomez Farias-La </t>
    </r>
    <r>
      <rPr>
        <sz val="10"/>
        <color indexed="10"/>
        <rFont val="Geneva"/>
        <family val="0"/>
      </rPr>
      <t>Carbonera/ San Javier</t>
    </r>
  </si>
  <si>
    <t>3.9 Mt @ 19% P2O5 (1987)</t>
  </si>
  <si>
    <t>Mew, 1980; Cook, 1989; Scott and Duchateau, 1998</t>
  </si>
  <si>
    <t>0.8 Mt phosphate rock; 0.05 mt svanbergite; 0.050 Mt phosphate rock powder</t>
  </si>
  <si>
    <t>400 Mt @30% P2O5 (1978)</t>
  </si>
  <si>
    <t>capacity- 0.06 Mtpa</t>
  </si>
  <si>
    <r>
      <t xml:space="preserve">Achraul </t>
    </r>
    <r>
      <rPr>
        <sz val="10"/>
        <color indexed="10"/>
        <rFont val="Geneva"/>
        <family val="0"/>
      </rPr>
      <t>(Achrol)</t>
    </r>
  </si>
  <si>
    <t>0.03 Mt @ 32-35% P2O5 + 1.09 Mt @ 6-10% P2O5 (1987)</t>
  </si>
  <si>
    <t>Capacity is 1.5 Mtpa</t>
  </si>
  <si>
    <r>
      <t xml:space="preserve">British Sulphur Corporation, 1987; </t>
    </r>
    <r>
      <rPr>
        <sz val="10"/>
        <color indexed="10"/>
        <rFont val="Geneva"/>
        <family val="0"/>
      </rPr>
      <t>S. Jasinski, written commun., 2001</t>
    </r>
  </si>
  <si>
    <t>&gt; 50 Mt (1998); 10-25% P2O5</t>
  </si>
  <si>
    <t>0.8 Mt phosphate rock</t>
  </si>
  <si>
    <t>Griffiths, 1995b; Kendall, 1996</t>
  </si>
  <si>
    <t>Production used for fertilizers.</t>
  </si>
  <si>
    <t>General location for Mt. Parnon.</t>
  </si>
  <si>
    <t>2.996 Mt phosphate conc @ 37% P2O5 (1980); 2.726 Mt phosphate conc @ 37% P2O5 (1982)</t>
  </si>
  <si>
    <r>
      <t xml:space="preserve">Beds 20-27% P2O5; Phosphatic shale 20-22% P2O5. </t>
    </r>
    <r>
      <rPr>
        <sz val="10"/>
        <color indexed="10"/>
        <rFont val="Geneva"/>
        <family val="0"/>
      </rPr>
      <t>Average ore has 23.7-23.21% P2O5, 0-3.82% MgO, 9.0-9.65% CO2, 13.24-15.2% insoluble residue.</t>
    </r>
  </si>
  <si>
    <t>1.3 Mt phosphate conc, 1981</t>
  </si>
  <si>
    <t>MASMILS, 2000; Alt loc from Liu and others, 1996 at lat 33.3333 and long 105.95</t>
  </si>
  <si>
    <t>MASMILS, 2000; British Sulphur Corporation, 1987</t>
  </si>
  <si>
    <t>Briggs and Seiders, 1972</t>
  </si>
  <si>
    <t>Location centroid of large area estimated from map in Riggs (1989).</t>
  </si>
  <si>
    <t>Ore production capacity 1.9 Mtpa (2001)</t>
  </si>
  <si>
    <t>Griffiths, 1995b; British Sulphur Corp., 1987; Harben and Kuzvart, 1996; Abed and Omari, 1994; Notholt, 1994; S. Jasinski, written commun., 2001</t>
  </si>
  <si>
    <t>Efforts to mine deposit were put into abeyance in 1985 after problems developed when hard beds were encountered during dredging.</t>
  </si>
  <si>
    <t>Average about 1.4 Mt phosphate conc @ 37% P2O5 (1975-80)</t>
  </si>
  <si>
    <t>About 35.4 Mt phosphate conc @ 37% P2O5 (1961-78)</t>
  </si>
  <si>
    <t>Anstett, 1986; Castor, 1994; Notholt, 1990; de Kun, 1987; Neary and Highley, 1984; Mariano, 1989; Pell, 1996; USGS files; Woolley, 2001</t>
  </si>
  <si>
    <t>P  Nb VRM  REE</t>
  </si>
  <si>
    <t>3 km NNW of Kapiri Hill.</t>
  </si>
  <si>
    <t>0.028761 Mt phosphate conc@ 19.5% P2O5 (1981)</t>
  </si>
  <si>
    <t>0.0350.05 Mtpa</t>
  </si>
  <si>
    <t>0.5 Mt @ 55% Fe and 1.7% P</t>
  </si>
  <si>
    <t>Capacity--  0.290 Mt phosphate conc (2001); concentrate was 28.5% P205 (1976)</t>
  </si>
  <si>
    <t>2.7-4.4% P2O5</t>
  </si>
  <si>
    <t>3000 Mt @ 3.5% P205</t>
  </si>
  <si>
    <t>9 Mt @ 10% P2O5</t>
  </si>
  <si>
    <t>2700 Mt @ 18% P205 (1970?); 4000 Mt @ 15% P2O5 (1989)</t>
  </si>
  <si>
    <t>Griffiths, 1995b; Jasinski, 1999; British Sulphur Corporation, 1987; Van Kauwenbergh and others, 1990; S. Jasinski, written commun., 2001</t>
  </si>
  <si>
    <t>Mew, 1980; Mutis Jurado, 1982</t>
  </si>
  <si>
    <t>Caparappi (La Palma)</t>
  </si>
  <si>
    <t>Har Teref</t>
  </si>
  <si>
    <t>Simard Township</t>
  </si>
  <si>
    <t>13 km N of Chicoutimi.</t>
  </si>
  <si>
    <t>Jasinski, 1998; IMC-Agrico Website, 2000; S. Jasinski, written commun., 2001</t>
  </si>
  <si>
    <t>100 Mt, 2% P2O5 apatite-bearing pyroxenite</t>
  </si>
  <si>
    <r>
      <t xml:space="preserve">MASMILS; </t>
    </r>
    <r>
      <rPr>
        <sz val="10"/>
        <color indexed="10"/>
        <rFont val="Geneva"/>
        <family val="0"/>
      </rPr>
      <t>Bartels and Gurr, 1994; Abed and Omari, 1994; British Sulphur Corp., 1987; Notholt, 1994; S. Jasinski, written commun., 2001</t>
    </r>
  </si>
  <si>
    <t>Capacity 3.25 Mtpa (2001)</t>
  </si>
  <si>
    <t>Deposit discovered by drillhole.</t>
  </si>
  <si>
    <t>40.5 Mt @ 28.7% P2O5</t>
  </si>
  <si>
    <t>23.6 Mt @ 6% P2O5 (Sandheuwel); 2.7 Mt @ 4% P2O5 (Langlaagte); 3.9 Mt @ 5% P2O5 (Witteklip)</t>
  </si>
  <si>
    <t>Van Kauwenbergh and others, 1990; Van Kauwenbergh and McClellan, 1990; S. Jasinski, written commun., 2001</t>
  </si>
  <si>
    <t>CF Industries</t>
  </si>
  <si>
    <t>Simplot</t>
  </si>
  <si>
    <t>Past production of vermiculite from Shawa Mine.</t>
  </si>
  <si>
    <t>Harben and Kuzvart, 1996; Fernandes, 1989; Mew, 1980; de Kun, 1987; Notholt, 1994; Woolley, 2001</t>
  </si>
  <si>
    <t>Commodities probably not present in economic amounts.</t>
  </si>
  <si>
    <t>Stamico (1987)</t>
  </si>
  <si>
    <t>Erdosh, 1979; Dawson and Currie, 1984; British Sulphur Corporation, 1987</t>
  </si>
  <si>
    <t>9.2% P2O5</t>
  </si>
  <si>
    <t>1.8-11.6% P2O5</t>
  </si>
  <si>
    <t>Location for Brati.</t>
  </si>
  <si>
    <t>apatite:  37.5% P2O5, 54.4% CaO, 0.72% Fe2O3 + Al2O3, 0.31% MgO, 0.88% Na2O + K2O, 1.75% CO2, 0.67% Cl, 3.30% F, 0.12% H2O, 0.64% SiO2 + insolubles.</t>
  </si>
  <si>
    <t>2 quarries.</t>
  </si>
  <si>
    <t>0.3 Mt @ 20% P2O5 (1936)</t>
  </si>
  <si>
    <t>Capacity about 0.450 Mt ore</t>
  </si>
  <si>
    <t>Rich</t>
  </si>
  <si>
    <t>Tambesra</t>
  </si>
  <si>
    <t>20.3 Mt @ 18.5% P2O5 (1964)</t>
  </si>
  <si>
    <t>2.3 Mt @ 5-38% P2O5</t>
  </si>
  <si>
    <t>606 Mt @ 15.7% P2O5</t>
  </si>
  <si>
    <t>Production for fertilizers and STPP for detergents.  Mine plus processing plant.</t>
  </si>
  <si>
    <t>Pacarni-Iquira</t>
  </si>
  <si>
    <t>SE Idaho phosphate district/Maybie Canyon</t>
  </si>
  <si>
    <t>Maybie Canyon</t>
  </si>
  <si>
    <t>Giles, Hickman</t>
  </si>
  <si>
    <t>Slansky. 1986; Rand McNally, 1981</t>
  </si>
  <si>
    <t>MASMILS, 2000; Notholt and others, 1989f</t>
  </si>
  <si>
    <t>Ilyin and Ratnikova, 1990</t>
  </si>
  <si>
    <t>Nu-Gulf Industries, Inc. (2001)</t>
  </si>
  <si>
    <t>About 9 Mt phosphate conc @ 32.9-34.3% P2O5, 1980's</t>
  </si>
  <si>
    <t>Land used for other purposes.</t>
  </si>
  <si>
    <t>Chernigov</t>
  </si>
  <si>
    <t>Harben and Kuzvart, 1996; Pell, 1996; British Sulphur Corporation, 1987; Notholt and others, 1989a</t>
  </si>
  <si>
    <t>20 km S of Nemegosenda complex and 11 km from Nemegos.</t>
  </si>
  <si>
    <t>On Lake Nipissing, 8 km SW of North Bay.</t>
  </si>
  <si>
    <t xml:space="preserve">Development hampered by lack of all weather access. </t>
  </si>
  <si>
    <t>La Blanca - Palo Grande areas</t>
  </si>
  <si>
    <t>Albuquerque and Giannerini report average grades in area of 21% P2O5; Azevedo Branco reports 4-10% P2O5.</t>
  </si>
  <si>
    <t>0.20-0.25 Mtpa concentrate @ 25% P2O5 since 1976</t>
  </si>
  <si>
    <t>Mew, 1980; Ministerio de Minas y Petroleos de Colombia and others, 1968; Mutis Jurado, 1982</t>
  </si>
  <si>
    <t>Nethe (Fleuve) Petite et Grande</t>
  </si>
  <si>
    <t>Demer</t>
  </si>
  <si>
    <t>Fe P</t>
  </si>
  <si>
    <r>
      <t xml:space="preserve">Wen Lu, 1998; </t>
    </r>
    <r>
      <rPr>
        <sz val="10"/>
        <color indexed="11"/>
        <rFont val="Geneva"/>
        <family val="0"/>
      </rPr>
      <t>Griffiths, 1995a</t>
    </r>
  </si>
  <si>
    <t xml:space="preserve">Desoto, </t>
  </si>
  <si>
    <t>Caribou</t>
  </si>
  <si>
    <t>Bingham</t>
  </si>
  <si>
    <t>Ore is suitable for direct application on acid soils.  Ore estimate is very uncertain.</t>
  </si>
  <si>
    <t>5.0 Mtpa (2001)</t>
  </si>
  <si>
    <t>Capacity-- 2.5 Mtpa</t>
  </si>
  <si>
    <t>Power, 1986a; S. Jasinski, written commun., 2001</t>
  </si>
  <si>
    <t>Harben and Kuzvart, 1996; Cheney and others, 1979; S. Jasinski, written commun., 2001</t>
  </si>
  <si>
    <t>Albuquerque and Giannerini, 1989</t>
  </si>
  <si>
    <t>Ianovici and Borcos, 1982</t>
  </si>
  <si>
    <t>Romania</t>
  </si>
  <si>
    <t>Cioclovina</t>
  </si>
  <si>
    <t>Rossfelder, 1990; Notholt, 1994</t>
  </si>
  <si>
    <t>Resources (Pradhananga, 1986): average 17.7% P2O5, 18.2% MgO; Dhik Gad-- 17-18% P2O5; Junkuna-- 10-18% P2O5; Dhaubisaune-- 11-22% P2O5; Sanagaon-- 12-32% P2O5</t>
  </si>
  <si>
    <t>Adrar Tadhak (Tadhak)</t>
  </si>
  <si>
    <t>P  F  Fe</t>
  </si>
  <si>
    <t>25 km NE of Chapleau.</t>
  </si>
  <si>
    <t>Nb  REE  P  U  Th Zr</t>
  </si>
  <si>
    <t>Capacity: 0.17 tpa (1987)</t>
  </si>
  <si>
    <t>Up to 20% P2O5.</t>
  </si>
  <si>
    <t>Overburden ratio 1:6.</t>
  </si>
  <si>
    <t xml:space="preserve">10 Mt @ up to 20% P2O5 </t>
  </si>
  <si>
    <t>Mbalizi</t>
  </si>
  <si>
    <r>
      <t xml:space="preserve">Tundulu </t>
    </r>
    <r>
      <rPr>
        <sz val="10"/>
        <color indexed="10"/>
        <rFont val="Geneva"/>
        <family val="0"/>
      </rPr>
      <t>complex</t>
    </r>
  </si>
  <si>
    <t>Helmand</t>
  </si>
  <si>
    <t>Dianziping + Shukongping</t>
  </si>
  <si>
    <t>Fountain, 1999; Wen Lu, 1998; Griffiths, 1995a; British Sulphur Corporation, 1987; McClellan and Saavedra, 1986; Industrial Minerals, 2000b</t>
  </si>
  <si>
    <t>Mathers, 1994; de Kun, 1987; Mew, 1980; Notholt, 1994; Woolley, 2001</t>
  </si>
  <si>
    <t>Notholt and others, 1989a; Woolley, 1987; Pell, 1996; Mariano, 1989; Chakhmouradian, 1996; Moller, 1989; British Sulphur Corporation, 1987</t>
  </si>
  <si>
    <t>0.5-6.9% P2O5</t>
  </si>
  <si>
    <t>Notholt and others, 1989a; Harben and Kuzvart, 1996; Singer, 1998; Woolley, 1987; Pell, 1996; USGS files; British Sulphur Corporation, 1987</t>
  </si>
  <si>
    <r>
      <t xml:space="preserve">P  Fe  </t>
    </r>
    <r>
      <rPr>
        <sz val="10"/>
        <color indexed="10"/>
        <rFont val="Geneva"/>
        <family val="0"/>
      </rPr>
      <t>REE</t>
    </r>
  </si>
  <si>
    <t>Hubsgul Basin (Khubsugul)/ Holigtsatuin 1</t>
  </si>
  <si>
    <t>1.9-5.5% P2O5</t>
  </si>
  <si>
    <t>Prairie</t>
  </si>
  <si>
    <t>Issawi, 1989; British Sulphur Corporation, 1987; S. Jasinski, written commun., 2001</t>
  </si>
  <si>
    <t>Karatau District/Chulak-Tau (Chulak Tau) deposit</t>
  </si>
  <si>
    <t>Karatau District/Aksai (Ak Say) deposit</t>
  </si>
  <si>
    <t>131 Mt conc (R1E)</t>
  </si>
  <si>
    <t>50 Mt conc (R1E)</t>
  </si>
  <si>
    <t>Deposit is in the upper reaches of the Gayum River.</t>
  </si>
  <si>
    <t>Koksharovskoe</t>
  </si>
  <si>
    <t>1.464 Mt, 1971-July 1975;1.025 Mt phosphate conc, 1971-July 1975</t>
  </si>
  <si>
    <t xml:space="preserve">10 Mt @ &lt;20% P2O5 </t>
  </si>
  <si>
    <r>
      <t xml:space="preserve">31 Mt phosphate conc (R1E); </t>
    </r>
    <r>
      <rPr>
        <sz val="10"/>
        <color indexed="10"/>
        <rFont val="Geneva"/>
        <family val="0"/>
      </rPr>
      <t>Reserves exhausted (1999)</t>
    </r>
  </si>
  <si>
    <t>approx. 4.5 Mtpa</t>
  </si>
  <si>
    <t>Karatau District/Aktugay deposit</t>
  </si>
  <si>
    <t>Issawi, 1989; Hussein and El Sharkawi, 1990; British Sulphur Corporation, 1987; S. Jasinski, written commun., 2001</t>
  </si>
  <si>
    <t>4.34 Mt @8-13 % P2O5 (other estimates 4.9 Mt @10-15% P2O5)</t>
  </si>
  <si>
    <t>1.1-11.6% P2O5</t>
  </si>
  <si>
    <t>Ngualla</t>
  </si>
  <si>
    <t>Olho d'Agua</t>
  </si>
  <si>
    <r>
      <t xml:space="preserve">Ipanema </t>
    </r>
    <r>
      <rPr>
        <sz val="10"/>
        <color indexed="10"/>
        <rFont val="Geneva"/>
        <family val="0"/>
      </rPr>
      <t>(Morro de Arocoiba)</t>
    </r>
  </si>
  <si>
    <t>Jacupiranga</t>
  </si>
  <si>
    <t>Northest of Sao Joao do Piaui.</t>
  </si>
  <si>
    <t>Ipero</t>
  </si>
  <si>
    <t>80 Mt @ 20% P2O5</t>
  </si>
  <si>
    <t>Phosphorite bed with up to 26% P2O5.</t>
  </si>
  <si>
    <t>P  CAR  CLY  Fe</t>
  </si>
  <si>
    <t>Harben and Kuzvart, 1996; Mew, 1980; Azevedo Branco, 1984</t>
  </si>
  <si>
    <t>Baia de fier-Oltenia</t>
  </si>
  <si>
    <t>Ivrinezu-Dobrogea</t>
  </si>
  <si>
    <t>Cuza Voda region</t>
  </si>
  <si>
    <t>10000-14000 tpa</t>
  </si>
  <si>
    <t>At south end of Lake Chilwa.</t>
  </si>
  <si>
    <t>Hasan, 1986</t>
  </si>
  <si>
    <t>Hazara/ Kaludi-Banda (Langarban South)</t>
  </si>
  <si>
    <t>NNW of Udaipur.</t>
  </si>
  <si>
    <t>SSW of Udaipur.</t>
  </si>
  <si>
    <t>ESCAP, 1993a; Mew, 1980</t>
  </si>
  <si>
    <t>Semur en Auxois</t>
  </si>
  <si>
    <t>Drome</t>
  </si>
  <si>
    <t>Midway between Sherrin Creek and Lily Creek.</t>
  </si>
  <si>
    <r>
      <t xml:space="preserve">British Sulphur Corporation, 1987; </t>
    </r>
    <r>
      <rPr>
        <sz val="10"/>
        <color indexed="10"/>
        <rFont val="Geneva"/>
        <family val="0"/>
      </rPr>
      <t>Van Kauwenbergh and others, 1990; Industrial Minerals, 1998a</t>
    </r>
  </si>
  <si>
    <t>Bartels and Gurr, 1994; Abed and Omari, 1994; British Sulphur Corp., 1987; Notholt, 1994</t>
  </si>
  <si>
    <t>5.9 Mt  @ 14.7% P205 (1980)</t>
  </si>
  <si>
    <t>capacity:  5 Mtpa ore</t>
  </si>
  <si>
    <t>46 Mt</t>
  </si>
  <si>
    <t xml:space="preserve">2 underground and 3 open-pit mines were in operation. </t>
  </si>
  <si>
    <t>FOSFAGO:  80 Mt @ 12% P2O5 (1979, R1E); GOIASFERTIL:  147 Mt @ 8.9% P2O5 (1979, R1E)</t>
  </si>
  <si>
    <t>50 Mt proven</t>
  </si>
  <si>
    <t>Outcrops northwest in the Loma Chile and Volcancillos and southwest of the village of El Cusharon.</t>
  </si>
  <si>
    <t>Cienaga</t>
  </si>
  <si>
    <t>Gramalote, Arboledas</t>
  </si>
  <si>
    <t>Past producer (1994)</t>
  </si>
  <si>
    <t>Denmark</t>
  </si>
  <si>
    <t>25.3 Mt  @ 12% P2O5</t>
  </si>
  <si>
    <t>1186 Mt (1987); 838 Mt @ 26.5% P2O5 (1980)</t>
  </si>
  <si>
    <t>Trujillo</t>
  </si>
  <si>
    <t>Zarza la Major, Ceclavin</t>
  </si>
  <si>
    <t>Chhatarpur and Sagar Districts</t>
  </si>
  <si>
    <t>Jhabua District deposit(s)</t>
  </si>
  <si>
    <t>Khouribga Underground</t>
  </si>
  <si>
    <t>Lorena I, II</t>
  </si>
  <si>
    <t>0.7 Mt @ 17% P2O5 (1984)</t>
  </si>
  <si>
    <t>Barreiro</t>
  </si>
  <si>
    <t>Bed with 10-20% P2O5.   Phosphorite flour after grinding is 22.5% P2O5 (1987)</t>
  </si>
  <si>
    <t>0.258 Mt phosphate conc (1980); 0.229 Mt phosphate conc (1981)</t>
  </si>
  <si>
    <t>1-5% P2O5</t>
  </si>
  <si>
    <t>Average about 4.5 Mt ore @30% P2O5 (1974-78)</t>
  </si>
  <si>
    <t>3-4 Mt @12-18% P2O5</t>
  </si>
  <si>
    <t>Although development was started with a planned mine opening in 1987, the mine never opened.</t>
  </si>
  <si>
    <t>112 km southwest of Leningrad.</t>
  </si>
  <si>
    <t>100 Mt phosphate conc, average 31% P2O5 (R1E)</t>
  </si>
  <si>
    <t>2 Mt ground phosphate (1980)</t>
  </si>
  <si>
    <t>12.83% P2O5</t>
  </si>
  <si>
    <t xml:space="preserve">P  Nb  Ta  REE (Ce La)  Zr </t>
  </si>
  <si>
    <t xml:space="preserve">P  U  </t>
  </si>
  <si>
    <t>P  U (Al  Fe  Mg?)</t>
  </si>
  <si>
    <t>P  U  CAR  (F  Si?)</t>
  </si>
  <si>
    <t>Mew, 1980; Ministerio de Minas y Petroleos de Colombia and others, 1968; British Sulphur Corporation, 1987; Mutis Jurado, 1982</t>
  </si>
  <si>
    <t>800 Mt @ 6-14% P205 (1980)</t>
  </si>
  <si>
    <t>Central location for large outcrop area.</t>
  </si>
  <si>
    <t xml:space="preserve">Songwe Syenite </t>
  </si>
  <si>
    <t>includes Ilomba and Ulindi intrusions</t>
  </si>
  <si>
    <t>2.5 Mt @ 3.24% P2O5 and 0.03% U</t>
  </si>
  <si>
    <t>In Uda-Shantary area.</t>
  </si>
  <si>
    <t>Section 15</t>
  </si>
  <si>
    <t>0.020-0.025 Mtpa</t>
  </si>
  <si>
    <t>1000 Mt @ 3.5% P2O5</t>
  </si>
  <si>
    <t>Kasitpatnam</t>
  </si>
  <si>
    <t>Nokleberg and others, 1987</t>
  </si>
  <si>
    <t xml:space="preserve">Kapiri </t>
  </si>
  <si>
    <t>Hussein and El Sharkawi, 1990; Harben and Kuzvart, 1996; S. Jasinski, written commun., 2001</t>
  </si>
  <si>
    <t>Rated capacity of 2 Mtpa; actual production of 0.6 Mtpa (2001)</t>
  </si>
  <si>
    <t>0.250 t (1964)</t>
  </si>
  <si>
    <t>Hubsgul Basin (Khubsugul)/Bayan Gol</t>
  </si>
  <si>
    <t>Hubsgul Basin (Khubsugul)/ Temensultin</t>
  </si>
  <si>
    <t>Hubsgul Basin (Khubsugul)/ Maratuinnulin</t>
  </si>
  <si>
    <t>Hubsgul Basin (Khubsugul)/ Kharausugol</t>
  </si>
  <si>
    <t>Hubsgul Basin (Khubsugul)/ Hubsgul</t>
  </si>
  <si>
    <t xml:space="preserve">Hubsgul Basin (Khubsugul)/Darhan group </t>
  </si>
  <si>
    <t>Hubsgul Basin (Khubsugul)/ Baga-Tsagaan Gol</t>
  </si>
  <si>
    <t>Location from MRDS which is average of a large area.</t>
  </si>
  <si>
    <t>de Kun, 1987; Commission for Geological Map of the World, 1976; Arab Organisation for Mineral Resources, 1987</t>
  </si>
  <si>
    <t>Harben and Kuzvart, 1996; Arab Organisation for Mineral Resources, 1987</t>
  </si>
  <si>
    <t>Issawi, 1989; Arab Organisation for Mineral Resources, 1987</t>
  </si>
  <si>
    <t>Akashat</t>
  </si>
  <si>
    <t>Western Desert</t>
  </si>
  <si>
    <t>Commission for Geological Map of the World, 1982b; Arab Organisation for Mineral Resources, 1987</t>
  </si>
  <si>
    <r>
      <t xml:space="preserve">Umm Wu'al Area </t>
    </r>
    <r>
      <rPr>
        <sz val="10"/>
        <color indexed="10"/>
        <rFont val="Geneva"/>
        <family val="0"/>
      </rPr>
      <t>(Um Wa'ul)</t>
    </r>
  </si>
  <si>
    <t>Hubsgul Basin (Khubsugul)/ Khunkh</t>
  </si>
  <si>
    <t>Hubsgul Basin (Khubsugul)/ Berhimuulin</t>
  </si>
  <si>
    <t>3500 Mt @ 22% P2O5 (1994)</t>
  </si>
  <si>
    <t>N of Akashat.</t>
  </si>
  <si>
    <t>24 Mt @ 38% P2O5 (1994)</t>
  </si>
  <si>
    <t>Soils run 4-11% P2O5; carbonatite contains up to 14.2% P2O5.</t>
  </si>
  <si>
    <t>Meghalaya</t>
  </si>
  <si>
    <t>capacity 1.2 Mt phosphate rock; 0.390 Mt phosphate concentrate @ 34% P2O5 (1995)</t>
  </si>
  <si>
    <t>0.600 Mt</t>
  </si>
  <si>
    <r>
      <t>1.2 Mtpa; 0.</t>
    </r>
    <r>
      <rPr>
        <sz val="10"/>
        <color indexed="11"/>
        <rFont val="Geneva"/>
        <family val="0"/>
      </rPr>
      <t>16 Mt Ca superphosphate; 0.040 Mt sulfuric acid</t>
    </r>
  </si>
  <si>
    <t>0.05 Mt phosphate rock + Ca superphosphate</t>
  </si>
  <si>
    <t>20 Mt @ 10% P2O5</t>
  </si>
  <si>
    <r>
      <t xml:space="preserve">Sierras Gomez Farias-La </t>
    </r>
    <r>
      <rPr>
        <sz val="10"/>
        <color indexed="10"/>
        <rFont val="Geneva"/>
        <family val="0"/>
      </rPr>
      <t>Carbonera</t>
    </r>
  </si>
  <si>
    <t>In Rakvere area.</t>
  </si>
  <si>
    <t>On the right bank of the Don River, 12 km from Izyum station.</t>
  </si>
  <si>
    <t>Ivano-Frankov</t>
  </si>
  <si>
    <t>Nezvis</t>
  </si>
  <si>
    <t>late 1800's</t>
  </si>
  <si>
    <t>Average composition:  25.6% P2O5, 7.1% CO2, and 15.9% insoluble residue.</t>
  </si>
  <si>
    <t>Karatau District/Kok Su deposit</t>
  </si>
  <si>
    <t xml:space="preserve">Deposit is in remote location about 50 km NNW of Kovdor in Russia.  </t>
  </si>
  <si>
    <t>Phosphate horizon has up to 18% P2O5.</t>
  </si>
  <si>
    <t>1.588 Mt ore @27.5-27.9% P2O5 (1981); planned production 3 Mt ore, 1982</t>
  </si>
  <si>
    <t>State/ Principal Administrative Area</t>
  </si>
  <si>
    <t>Canada Department of Energy, Mines, and Resources, 1984</t>
  </si>
  <si>
    <t>Guillet, 1985; Jasinski, 2000; Potapoff, 1989</t>
  </si>
  <si>
    <t>Godofredo Viana</t>
  </si>
  <si>
    <t>8 km south of Araxa, Minas Gerais State.</t>
  </si>
  <si>
    <t>Silva, 1986</t>
  </si>
  <si>
    <t>Quipile</t>
  </si>
  <si>
    <t>Location for Huidong population center and best estimate from map in Lu (1995).</t>
  </si>
  <si>
    <t>Ore runs 35-37% P2O5.</t>
  </si>
  <si>
    <t>Foose, 1993; Azevedo Branco, 1984</t>
  </si>
  <si>
    <t>Notholt, 1994; Mutis Jurado, 1982</t>
  </si>
  <si>
    <t>45 km from Bucaramanga, off the orad to Purto Wilches.</t>
  </si>
  <si>
    <t>Notholt, 1994; British Sulphur Corporation, 1964</t>
  </si>
  <si>
    <t>Jharkhand was previously part of State of Bihar.</t>
  </si>
  <si>
    <r>
      <t xml:space="preserve">Wen Lu, 1998; </t>
    </r>
    <r>
      <rPr>
        <sz val="10"/>
        <color indexed="11"/>
        <rFont val="Geneva"/>
        <family val="0"/>
      </rPr>
      <t>Griffiths, 1995a; British Sulphur Corporation, 1987</t>
    </r>
  </si>
  <si>
    <t>Location for Namel population center.</t>
  </si>
  <si>
    <t>Gramalote-Arboledas area</t>
  </si>
  <si>
    <t>Lourdes</t>
  </si>
  <si>
    <t>Pacific Ocean - Oceania.</t>
  </si>
  <si>
    <t>Nauru</t>
  </si>
  <si>
    <t>Tapoa/Park W</t>
  </si>
  <si>
    <t>Gugliotta, 1996; NIMA, 2000</t>
  </si>
  <si>
    <t>Tres Lagos</t>
  </si>
  <si>
    <t>Ampoita</t>
  </si>
  <si>
    <t>Cheia-Hateg</t>
  </si>
  <si>
    <t>Meristi-Harghita</t>
  </si>
  <si>
    <t>Capacity:  0.5 Mtpa</t>
  </si>
  <si>
    <t>300 Mt @ 6-8% P2O5</t>
  </si>
  <si>
    <t>Location for Baokang population center and best estimate from map in Lu (1995).</t>
  </si>
  <si>
    <t>Annual production information from Griffiths (1995)</t>
  </si>
  <si>
    <t>Reserves are small.</t>
  </si>
  <si>
    <t>Bowman Township</t>
  </si>
  <si>
    <t>High Falls Mine</t>
  </si>
  <si>
    <t>Blackburn Mine</t>
  </si>
  <si>
    <t>Beker (Wingate Creek)</t>
  </si>
  <si>
    <t>IMC Phosphates (2001)</t>
  </si>
  <si>
    <t>IMC-Agrico Website, 2000; S. Jasinski, written commun., 2001</t>
  </si>
  <si>
    <t>Jasinski, 2000; S. Jasinski, written commun., 2001</t>
  </si>
  <si>
    <t>Griffiths, 1995b; S. Jasinski, written commun., 2001</t>
  </si>
  <si>
    <t>Matongo (Upper Ruvubu complex)</t>
  </si>
  <si>
    <t>de Kun, 1987; Woolley, 2001</t>
  </si>
  <si>
    <t>Woolley, 2001</t>
  </si>
  <si>
    <t>Temporarily shutdown in 2001.</t>
  </si>
  <si>
    <t>9.5 Mt ore @26% P2O5 (R1E); 4.2 Mt ore @ 26% P2O5 (R1M); 40.9 Mt ore @ 26% P2O5 (R2E)</t>
  </si>
  <si>
    <r>
      <t xml:space="preserve">British Sulphur Corporation, 1987; </t>
    </r>
    <r>
      <rPr>
        <sz val="10"/>
        <color indexed="10"/>
        <rFont val="Geneva"/>
        <family val="0"/>
      </rPr>
      <t>Van Kauwenbergh and others, 1990; Van Kauwenbergh and McClellan, 1990; S. Jasinski, written commun., 2001</t>
    </r>
  </si>
  <si>
    <r>
      <t xml:space="preserve">British Sulphur Corporation, 1987; IMC-Agrico Website, 2000; Van Kauwenbergh and others, 1990; Industrial Minerals, 1998a; </t>
    </r>
    <r>
      <rPr>
        <sz val="10"/>
        <color indexed="10"/>
        <rFont val="Geneva"/>
        <family val="0"/>
      </rPr>
      <t>S. Jasinski, written commun., 2001</t>
    </r>
  </si>
  <si>
    <t>Udaipur and Banswara Districts</t>
  </si>
  <si>
    <t>Howard and Hough, 1979; Mew, 1980; Cook, 1989</t>
  </si>
  <si>
    <t>84 Mt @ 13.4% P2O5 (1989)</t>
  </si>
  <si>
    <t>Lady Anne also called Thorntonia.  Lady Jane is a northern extension of Lady Annie.</t>
  </si>
  <si>
    <t>30 Mt @ 17.0% (1989)</t>
  </si>
  <si>
    <t>46 Mt @ 16.0% P2O5 (1989)</t>
  </si>
  <si>
    <t>14 Mt cherty phosphorite (4.5 Mt @ 28% P2O5); 12 Mt carbonate phosphorite</t>
  </si>
  <si>
    <t>47 Mt @ 15.6% P2O5 (1989)</t>
  </si>
  <si>
    <t>Mew, 1980; Cook, 1989</t>
  </si>
  <si>
    <t>Harben and Kuzvart, 1996; S. Jasinski, written commun., 2001</t>
  </si>
  <si>
    <t>0.91 Mt ore, 1979; 1.236 t ore, 1980; Capacity:  1.5 Mtpa</t>
  </si>
  <si>
    <r>
      <t xml:space="preserve">0.350-0.400 Mtpa @ 33% P2O5; </t>
    </r>
    <r>
      <rPr>
        <sz val="10"/>
        <color indexed="10"/>
        <rFont val="Geneva"/>
        <family val="0"/>
      </rPr>
      <t>Capacity of 1 Mtpa</t>
    </r>
  </si>
  <si>
    <t>Location for Qujing population center and best estimate from map in Wen Lu, 1998.</t>
  </si>
  <si>
    <t>Zagros Mountains/Behbehan area</t>
  </si>
  <si>
    <r>
      <t xml:space="preserve">Shemsek </t>
    </r>
    <r>
      <rPr>
        <sz val="10"/>
        <color indexed="10"/>
        <rFont val="Geneva"/>
        <family val="0"/>
      </rPr>
      <t>(Shemshak)</t>
    </r>
  </si>
  <si>
    <t>Kwahera (Ufiome, Kawaraa, Kwaramu, Kwaraha, Galappo)</t>
  </si>
  <si>
    <t>Location based on Garrison anticline locality.</t>
  </si>
  <si>
    <t>On N side of Lake of Two Mountains.</t>
  </si>
  <si>
    <t>Past(?) production</t>
  </si>
  <si>
    <t>Possibly 88 Mt @ 2.5% P2O5 (1987)</t>
  </si>
  <si>
    <t>Joao Pessoa - Rio Tinto</t>
  </si>
  <si>
    <t>Location best estimate from map in World Survey of Phosphate Deposits (1987).</t>
  </si>
  <si>
    <t>French Polynesia</t>
  </si>
  <si>
    <t>Wellega (Bikilal)</t>
  </si>
  <si>
    <t>Abera, 1994</t>
  </si>
  <si>
    <t>Micronesia, Federated States of</t>
  </si>
  <si>
    <t>The phosphate bed averages 28% P2O5; with a range of 18-37% P2O5.</t>
  </si>
  <si>
    <t>Palermo</t>
  </si>
  <si>
    <t>Mutis Jurado, 1982</t>
  </si>
  <si>
    <t>20 Mt @ 25.3% P2O5 (Rodriguez, 1989)</t>
  </si>
  <si>
    <t>Surface</t>
  </si>
  <si>
    <t>Smll scale intermittent (1989)</t>
  </si>
  <si>
    <t>Los Monos</t>
  </si>
  <si>
    <t>Aipe, Praga</t>
  </si>
  <si>
    <t>Baraya</t>
  </si>
  <si>
    <t>La Troja</t>
  </si>
  <si>
    <r>
      <t xml:space="preserve">Geirud </t>
    </r>
    <r>
      <rPr>
        <sz val="10"/>
        <color indexed="10"/>
        <rFont val="Geneva"/>
        <family val="0"/>
      </rPr>
      <t>(Jeirud)</t>
    </r>
  </si>
  <si>
    <t>12 Mt @ 22.5% P2O5</t>
  </si>
  <si>
    <t>Mussoorie Syncline/Durmala</t>
  </si>
  <si>
    <t>Pathargara Resources- 10 Mt @&gt;15% P2O5 (1994)</t>
  </si>
  <si>
    <t>Puente Murca</t>
  </si>
  <si>
    <t>Near Puente Murca.</t>
  </si>
  <si>
    <t>Paris Basin/Boulonnais (Pas de Calais)</t>
  </si>
  <si>
    <t>British Sulphur Corporation, 1987; Levine, 1994</t>
  </si>
  <si>
    <t>Western Zulia- on eastern Perija Ridge, between El Tapara Creek and Tocuco River.</t>
  </si>
  <si>
    <t>16-25% P2O5</t>
  </si>
  <si>
    <t>British Sulphur Corporation, 1987; Pant, 1980; Russell, 1991; Slansky, 1986; Sant and Pant, 1980; Notholt, 1994</t>
  </si>
  <si>
    <t>Location is average of mines in SE Idaho.</t>
  </si>
  <si>
    <t>Lizardo</t>
  </si>
  <si>
    <t>Khubsugul/Tsagan-nur (Tshagan-mur)</t>
  </si>
  <si>
    <t>Deposit is high grade.</t>
  </si>
  <si>
    <t>Harben and Kuzvart, 1996; Notholt and others, 1989a; Salas, 1991; British Sulphur Corporation, 1987</t>
  </si>
  <si>
    <t>Jharkhand</t>
  </si>
  <si>
    <t>Abed and Omari, 1994; Griffiths, 1995b; British Sulphur Corp., 1987; Notholt, 1984; S. Jasinski, written commun., 2001</t>
  </si>
  <si>
    <t>Capacity 1.5 Mtpa (2001)</t>
  </si>
  <si>
    <t>Idman and Mulaha, 1991</t>
  </si>
  <si>
    <t>NIMA, 2000; Idman and Mulaha, 1991</t>
  </si>
  <si>
    <t>Reserves are exhausted (2001)</t>
  </si>
  <si>
    <t>ISM0764, ISM0768</t>
  </si>
  <si>
    <t>CVRD</t>
  </si>
  <si>
    <t>Registro, Juquia</t>
  </si>
  <si>
    <t>Russell, 1987; Slansky, 1986; Bingham, 1990</t>
  </si>
  <si>
    <t>Mataiva Atoll</t>
  </si>
  <si>
    <t>ESCAP, 1990; Lee, 1980; Tran Quoc An and Nguyen Dang Khoa, 1986; O'Driscoll, 1996; Mining Journal, 1990</t>
  </si>
  <si>
    <t>Location for Yichang population center.</t>
  </si>
  <si>
    <t>Reicito</t>
  </si>
  <si>
    <t>0.214 Mt @ 16-18% P2O5</t>
  </si>
  <si>
    <t>up to 21% P2O5</t>
  </si>
  <si>
    <t>29-34% P2O5;</t>
  </si>
  <si>
    <t>approx. 0.06 Mtpa</t>
  </si>
  <si>
    <t>11.9 Mt @ 12.8% P2O5</t>
  </si>
  <si>
    <t>13.5 Mt @ 16.4% P2O5</t>
  </si>
  <si>
    <t>Arava</t>
  </si>
  <si>
    <t>0.08 Mt @ 20% P2O5 (1974)</t>
  </si>
  <si>
    <t>0.1 Mt phosphate rock; 2000t capacity phosphorous yellow</t>
  </si>
  <si>
    <t>0.2 Mt phosphate rock; 0.01 Mt phosphate rock powder</t>
  </si>
  <si>
    <t>Nodules contain 16.5% P2O5.</t>
  </si>
  <si>
    <t>0.5 Mt phosphate rock; 0.050 Mt dolomite; 0.080 Mt fused calcium-magnesium phosphate</t>
  </si>
  <si>
    <t>Rio Riecitos-Lourdes</t>
  </si>
  <si>
    <t>ISM0371</t>
  </si>
  <si>
    <t>P  U  Mg  CAR  (Al  Fe  Si?)</t>
  </si>
  <si>
    <t>3 Mt ore (1982)</t>
  </si>
  <si>
    <t>Magnesiocarbonatite ran 1500 ppm REE.</t>
  </si>
  <si>
    <t>Bukusu Complex/Busumbu (Busuku)</t>
  </si>
  <si>
    <t>Apatite contains up to 2.4% F. Ore is 3-15% apatite and averages 5.7% P2O5.</t>
  </si>
  <si>
    <t>Gayumskoe</t>
  </si>
  <si>
    <t>P  U  Nb</t>
  </si>
  <si>
    <t>Manitou Islands Complex</t>
  </si>
  <si>
    <t>Clay-Howells</t>
  </si>
  <si>
    <t>1.9-4.8% P2O5</t>
  </si>
  <si>
    <t>Makonde</t>
  </si>
  <si>
    <t>Anticipated to come on stream in late 1999.  Will supply Redwater, Alberta plant.</t>
  </si>
  <si>
    <t>Notholt, 1994; Riddler and others, 1989</t>
  </si>
  <si>
    <t>160 Mt @ 21.5% P2O5</t>
  </si>
  <si>
    <t>1.4 Mt @12-20% P2O5 (1980)</t>
  </si>
  <si>
    <t>9.2 Mt @ 26.16% P2O5</t>
  </si>
  <si>
    <t>10 km SW of Tororo.  Location estimated from Mathers (1994) is 0.65N, 34.15E.</t>
  </si>
  <si>
    <t>Capacity is 3.5 Mpta</t>
  </si>
  <si>
    <t>Gharbi, 1998; de Kun, 1987; S. Jasinski, written commun., 2001</t>
  </si>
  <si>
    <t>Sinichemo-Yeremov</t>
  </si>
  <si>
    <t>Kremenesk (Izyum)</t>
  </si>
  <si>
    <t>Small scale production WWII.</t>
  </si>
  <si>
    <r>
      <t xml:space="preserve">Harben and Kuzvart, 1996; British Sulphur Corporation, 1987; </t>
    </r>
    <r>
      <rPr>
        <sz val="10"/>
        <color indexed="10"/>
        <rFont val="Geneva"/>
        <family val="0"/>
      </rPr>
      <t>S. Jasinski, written commun., 2001</t>
    </r>
  </si>
  <si>
    <t>Saudi Arabian Miing Co. (Ma'aden)</t>
  </si>
  <si>
    <t>Industrial Minerals, 1996: Bartels and Gurr, 1994; Riddler and others, 1989; Notholt, 1994; S. Jasinski, written commun., 2001</t>
  </si>
  <si>
    <t>Crevier</t>
  </si>
  <si>
    <t>37.5 Mt ore @30% P2O5 (1970-78); 26.28 Mt phosphate conc @36.2% P2O5 (1963-78)</t>
  </si>
  <si>
    <t>0.04 Mt @ 6.72% P2O5 at Chirugora + 0.02 Mt @16.16% P2O5 at Chirugora (1980)</t>
  </si>
  <si>
    <t>4.0% P2O5</t>
  </si>
  <si>
    <t>Firesand</t>
  </si>
  <si>
    <t>phosphatic chalk-- 8-10.5% P2O5, 30-50 ppm U; leached brown sands-- 25-32% P2O5, 130-150 ppm U</t>
  </si>
  <si>
    <t>11 Mt @14.4% P2O5 (1989)</t>
  </si>
  <si>
    <t>212 Mt @ 16.0% P2O5 (1989)</t>
  </si>
  <si>
    <t>Kelkua Nala; Kelkua</t>
  </si>
  <si>
    <t>East Khasi and Jaintia Hills Districts</t>
  </si>
  <si>
    <t>Kanpur</t>
  </si>
  <si>
    <t>Christmas Island Phosphates (since 1990)</t>
  </si>
  <si>
    <t>Grade rarely exceeds 5% P2O5.</t>
  </si>
  <si>
    <t>Pant, 1980; Russell, 1991; Choudhuri and Roy, 1986; British Sulphur Corp., 1987; Sant and Pant, 1980; Notholt, 1994</t>
  </si>
  <si>
    <t>Notholt and others, 1989a; Salas, 1991; British Sulphur Corporation, 1987</t>
  </si>
  <si>
    <t>30 km from Takure on the Sun Kosi River.</t>
  </si>
  <si>
    <t>Ore typically runs 30-31% P2O5.</t>
  </si>
  <si>
    <t>In Picardie region, 16 km SSE of Abbeville.</t>
  </si>
  <si>
    <t>About 3 km from the fertilizer plants at Ormoc City.</t>
  </si>
  <si>
    <t>Leyte</t>
  </si>
  <si>
    <t>West Singhbum?</t>
  </si>
  <si>
    <r>
      <t xml:space="preserve">Changsha Village gov't (1999); </t>
    </r>
    <r>
      <rPr>
        <sz val="10"/>
        <color indexed="11"/>
        <rFont val="Geneva"/>
        <family val="0"/>
      </rPr>
      <t>Hunan Phosphorous Chemical Works (1995)</t>
    </r>
  </si>
  <si>
    <r>
      <t xml:space="preserve">Many small deposits in this region. </t>
    </r>
    <r>
      <rPr>
        <sz val="10"/>
        <color indexed="10"/>
        <rFont val="Geneva"/>
        <family val="0"/>
      </rPr>
      <t>Production believed to have ceased in early 1980's.</t>
    </r>
  </si>
  <si>
    <t>Mew, 1980; British Sulphur Corporation, 1987; Mutis Jurado, 1982</t>
  </si>
  <si>
    <t>Samaca</t>
  </si>
  <si>
    <t>La Parroquia</t>
  </si>
  <si>
    <t>38 Mt @16.8% P2O5 (1989)</t>
  </si>
  <si>
    <t>NIMA, 2000</t>
  </si>
  <si>
    <t>Lorraine District/Longwy, L'orne</t>
  </si>
  <si>
    <t>Pisseloup les Suancourt, Vitrey</t>
  </si>
  <si>
    <t>Near township of Paulista, Pernambuco State.</t>
  </si>
  <si>
    <t>W700617, ISM0375</t>
  </si>
  <si>
    <t>El Pico de Tijeras-La Pena de Los Viles</t>
  </si>
  <si>
    <t>Griffiths, 1995a</t>
  </si>
  <si>
    <r>
      <t>Wen Lu, 1998</t>
    </r>
    <r>
      <rPr>
        <sz val="10"/>
        <color indexed="50"/>
        <rFont val="Geneva"/>
        <family val="0"/>
      </rPr>
      <t>; Griffiths, 1995a</t>
    </r>
  </si>
  <si>
    <t>Location is 40 km south of Sucre.</t>
  </si>
  <si>
    <t xml:space="preserve">Location is for the town of Cabeceiras.  </t>
  </si>
  <si>
    <t>Jaisalmer and Barmer Districts</t>
  </si>
  <si>
    <r>
      <t xml:space="preserve">ESCAP, </t>
    </r>
    <r>
      <rPr>
        <sz val="10"/>
        <color indexed="10"/>
        <rFont val="Geneva"/>
        <family val="0"/>
      </rPr>
      <t>1990</t>
    </r>
  </si>
  <si>
    <t>ESCAP, 1990</t>
  </si>
  <si>
    <t>Typically 14% P2O5.</t>
  </si>
  <si>
    <t>de Kun, 1987; Mew, 1980; Notholt, 1994; Slansky, 1986; Lucas and others, 1986; Maurin and others, 1989</t>
  </si>
  <si>
    <t>2.5 km north of Xinjizhai; Location for Lushan population center.</t>
  </si>
  <si>
    <t>About 24 km NE of Amman.</t>
  </si>
  <si>
    <t>Near town of Dzambul.</t>
  </si>
  <si>
    <t>About 100 km NE of town of Nampula and  close to port of Nacala.</t>
  </si>
  <si>
    <t>Haut Pyrenees?</t>
  </si>
  <si>
    <t>Pyrenees Atlantiques</t>
  </si>
  <si>
    <t>Lot</t>
  </si>
  <si>
    <t>Araxa SA Fertilizantes e Productos Quimicos (Arafértil) and CBMM</t>
  </si>
  <si>
    <r>
      <t xml:space="preserve">Sierras Gomez Farias-La </t>
    </r>
    <r>
      <rPr>
        <sz val="10"/>
        <color indexed="10"/>
        <rFont val="Geneva"/>
        <family val="0"/>
      </rPr>
      <t>Carbonera/ Canelito</t>
    </r>
  </si>
  <si>
    <t>Huda lui Papara-Cluj</t>
  </si>
  <si>
    <t>Past small producer (2001)</t>
  </si>
  <si>
    <t>Consejo de Recursos Minerales, 1992b; S. Jasinski, written commun., 2001</t>
  </si>
  <si>
    <r>
      <t xml:space="preserve">0.562 Mt ore, 1978; 0.350 Mt ore, 1980; </t>
    </r>
    <r>
      <rPr>
        <sz val="10"/>
        <color indexed="10"/>
        <rFont val="Geneva"/>
        <family val="0"/>
      </rPr>
      <t>capacity:  2Mt/yr</t>
    </r>
  </si>
  <si>
    <t>20 Mt @15.3% P2O5 (1989)</t>
  </si>
  <si>
    <t>200 km southwest of Madras.</t>
  </si>
  <si>
    <t>75 km southwest of Neiva, a few kilmeters west of the Magdalena River.  At Mal Paso on the road to La Plata.</t>
  </si>
  <si>
    <t>Cia. Fosfatos de Colombia (1987)</t>
  </si>
  <si>
    <t>Navassa Island</t>
  </si>
  <si>
    <t>Lat-long is for Ichaboe Island.</t>
  </si>
  <si>
    <t>Beaudour, Tertre</t>
  </si>
  <si>
    <t>Up to 17.6% P2O5.</t>
  </si>
  <si>
    <t>Harben and Kuzvart, 1996; Griffiths, 1995b; Notholt, 1994; Notholt, 1979; British Sulphur Corporation, 1987; Commission for Geological Map of the World, 1972</t>
  </si>
  <si>
    <t>El Corozo</t>
  </si>
  <si>
    <t>Las Hernandez</t>
  </si>
  <si>
    <r>
      <t xml:space="preserve">P  </t>
    </r>
    <r>
      <rPr>
        <sz val="10"/>
        <color indexed="10"/>
        <rFont val="Geneva"/>
        <family val="0"/>
      </rPr>
      <t>REE  U  Th</t>
    </r>
  </si>
  <si>
    <t>700 Mt of P2O5 (1982)</t>
  </si>
  <si>
    <t>6-7% P2O5 (1990)</t>
  </si>
  <si>
    <t>9-12% P2O5 (1990)</t>
  </si>
  <si>
    <t>Producer (1990)</t>
  </si>
  <si>
    <t>4% P2O5, some samples up to 10% P2O5</t>
  </si>
  <si>
    <t>95.1 Mt phosphate conc @ 39.4% P205 (1976-81)</t>
  </si>
  <si>
    <t>0.600 Mt ore @ 30% P2O5 (1980)</t>
  </si>
  <si>
    <t>Levine, 1994; British Sulphur Corporation, 1987; Commission for Geological Map of the World, 1972; Ilyin and Heinsalu, 1990</t>
  </si>
  <si>
    <t>16 km east of Tallinn.</t>
  </si>
  <si>
    <t>Ilyin and Heinsalu, 1990</t>
  </si>
  <si>
    <t>Baltic Basin/Kingisepp</t>
  </si>
  <si>
    <r>
      <t>Baltic Basin/</t>
    </r>
    <r>
      <rPr>
        <sz val="10"/>
        <color indexed="12"/>
        <rFont val="Geneva"/>
        <family val="0"/>
      </rPr>
      <t>Maardu</t>
    </r>
  </si>
  <si>
    <t>Benefication capacity (1970) 0.950 Mt</t>
  </si>
  <si>
    <t>87 Mt @ 18-25% P2O5 (1989)</t>
  </si>
  <si>
    <t>Reported as a "large" sized deposit.</t>
  </si>
  <si>
    <t>Apatite contains fluorine.  Apatite averages 15-20% of rock.</t>
  </si>
  <si>
    <t>In upper reaches of the Maimakan River near Kendeke Spring.</t>
  </si>
  <si>
    <t>Dzhaninskoe</t>
  </si>
  <si>
    <t>P  Nb REE</t>
  </si>
  <si>
    <t>apatite: 40.15% P2O5, 53.3% CaO, 1.3% Fe2O3 + Al2O3, 0.25% MgO, 0.64% Na2O + K2O, 0.40% Cl, 3.20% F, 0.36% H2O, 1.8% SiO2 + insolubles.</t>
  </si>
  <si>
    <t>Templeton Township</t>
  </si>
  <si>
    <t>Rainville Mine</t>
  </si>
  <si>
    <t>3.82 Mt phosphate conc @ 35% P205 (1976-82)</t>
  </si>
  <si>
    <t>de Kun, 1987; Mew, 1980; Nguelongo, 1990; British Sulphur Corporation, 1987</t>
  </si>
  <si>
    <t>Piper and others, 1990; Notholt, 1994</t>
  </si>
  <si>
    <t>46.4 Mt ore @ 15-18% P205 (1981); 16.7 Mt phosphate conc @ 39.4% P205 (1981)</t>
  </si>
  <si>
    <t>La Canada</t>
  </si>
  <si>
    <t>Slansky, 1986; McClellan and Saavedra, 1986</t>
  </si>
  <si>
    <t>Ore has high chlorine content.</t>
  </si>
  <si>
    <t>Nb  REE  P</t>
  </si>
  <si>
    <t>17 Mt @ 3-16% P2O5 (rodriguez, 1989)</t>
  </si>
  <si>
    <t>Los Cedros</t>
  </si>
  <si>
    <t>de Kun, 1987; Slansky, 1986; Sustrac and others, 1990</t>
  </si>
  <si>
    <t>Location for Hanyuan population center and best estimate from map in Lu (1995).</t>
  </si>
  <si>
    <t>About 8 km SE of Ronne.</t>
  </si>
  <si>
    <t>Sorensen and others, 1978</t>
  </si>
  <si>
    <t>Senegal</t>
  </si>
  <si>
    <t>Bajura</t>
  </si>
  <si>
    <t>Tarugad</t>
  </si>
  <si>
    <t>Dang Pyuthan</t>
  </si>
  <si>
    <t>Jinning Phosphate Mine</t>
  </si>
  <si>
    <t>Past producer, exhausted</t>
  </si>
  <si>
    <t>Khadandungri</t>
  </si>
  <si>
    <t>Pas-de-Calais</t>
  </si>
  <si>
    <t>120 km north of Barmer.</t>
  </si>
  <si>
    <t>Sogamoso area</t>
  </si>
  <si>
    <t>Ministerio de Minas y Petroleos de Colombia and others, 1968; Mutis Jurado, 1982</t>
  </si>
  <si>
    <t>None (1982)</t>
  </si>
  <si>
    <t>Company</t>
  </si>
  <si>
    <t>Ruri Complex</t>
  </si>
  <si>
    <t>Average grade is reported as 33% P2O5.</t>
  </si>
  <si>
    <t>Hanzhong</t>
  </si>
  <si>
    <t xml:space="preserve">Resources estimates from Director of Geology and Mining (1989). </t>
  </si>
  <si>
    <t>Guanajuato</t>
  </si>
  <si>
    <t>Los Pozos District</t>
  </si>
  <si>
    <t>Pointed Peak</t>
  </si>
  <si>
    <t>Some references list in State of Madhya Pradesh.</t>
  </si>
  <si>
    <t>4.5 Mt @ 4.4% P2O5 (1989)</t>
  </si>
  <si>
    <t>Location is centroid of large area.</t>
  </si>
  <si>
    <t>Advka-Andwara</t>
  </si>
  <si>
    <t>Nguelongo, 1990</t>
  </si>
  <si>
    <t>I000112</t>
  </si>
  <si>
    <t>Most important of the phosphate areas in the Pyrenees.</t>
  </si>
  <si>
    <t>Location for Leibo population center and best estimate from map in Lu (1995).</t>
  </si>
  <si>
    <t>Location average of phosphorite distribution.</t>
  </si>
  <si>
    <t>2.5-3.0 Mt</t>
  </si>
  <si>
    <r>
      <t xml:space="preserve">S; </t>
    </r>
    <r>
      <rPr>
        <sz val="10"/>
        <color indexed="10"/>
        <rFont val="Geneva"/>
        <family val="0"/>
      </rPr>
      <t>U</t>
    </r>
  </si>
  <si>
    <t>Kenya</t>
  </si>
  <si>
    <t>Djebel Kouif</t>
  </si>
  <si>
    <t xml:space="preserve">24 km SE of Udaipur.   </t>
  </si>
  <si>
    <t>Hazara/Langarban</t>
  </si>
  <si>
    <r>
      <t xml:space="preserve">ESCAP, 1993b; </t>
    </r>
    <r>
      <rPr>
        <sz val="10"/>
        <color indexed="10"/>
        <rFont val="Geneva"/>
        <family val="0"/>
      </rPr>
      <t>Notholt, 1994</t>
    </r>
  </si>
  <si>
    <t>Appleton, 1994; Mew, 1980; Notholt and others, 1989b; Ministerio de Minas y Petroleos de Colombia and others, 1968; Russell, 1987; Mutis Jurado, 1982</t>
  </si>
  <si>
    <t>100 km NE of Queretaro, in caves near the village of El Doctor.</t>
  </si>
  <si>
    <t>Chinho (Jin He, Jinhe)</t>
  </si>
  <si>
    <t>Punta Loma</t>
  </si>
  <si>
    <t>Harben and Kuzvart, 1996; ESCAP, 1990</t>
  </si>
  <si>
    <t>Montebras</t>
  </si>
  <si>
    <t>Mondalazac</t>
  </si>
  <si>
    <t>Verpillere, La</t>
  </si>
  <si>
    <t>MASMILS, 2000</t>
  </si>
  <si>
    <t>Sirbun Hill</t>
  </si>
  <si>
    <t>Uinta</t>
  </si>
  <si>
    <t>Velasco</t>
  </si>
  <si>
    <t>W700659</t>
  </si>
  <si>
    <t>W001415</t>
  </si>
  <si>
    <t>TC42679</t>
  </si>
  <si>
    <t>TC30236</t>
  </si>
  <si>
    <t>4-31% P2O5.</t>
  </si>
  <si>
    <t>Deposit is about 90 km ESE of Mogilev.  Lat-long is for the town of Krichev.</t>
  </si>
  <si>
    <t>483 Mt @ 7-14.7% P2O5</t>
  </si>
  <si>
    <t>320 Mt @ 6.5% P205 (1979?)</t>
  </si>
  <si>
    <t>2.186 Mt ore @ 27.5-27.9% P2O5 (1980-81)</t>
  </si>
  <si>
    <t>3.7 Mt @ 19% P2O5 (1987)</t>
  </si>
  <si>
    <t>Luxembourg</t>
  </si>
  <si>
    <t>Elias-Timana</t>
  </si>
  <si>
    <t>Large, low-grade reserves; not likely to be developed.</t>
  </si>
  <si>
    <t>Jameshwer</t>
  </si>
  <si>
    <t>Pichola</t>
  </si>
  <si>
    <t>South of town of Pichola.</t>
  </si>
  <si>
    <t>Itambe</t>
  </si>
  <si>
    <t>ISM0354</t>
  </si>
  <si>
    <t>ISM0370</t>
  </si>
  <si>
    <t>2 Mt  @ 28% P2O5 (1980)</t>
  </si>
  <si>
    <t>Designed capacity-- 3 Mt ore</t>
  </si>
  <si>
    <t>9-22.4% P2O5</t>
  </si>
  <si>
    <t>Past producer (1979)</t>
  </si>
  <si>
    <t>144 Mt @ 20% P2O5 (1982)</t>
  </si>
  <si>
    <t>Ombachita-El Pilar</t>
  </si>
  <si>
    <t>Ventaquemada</t>
  </si>
  <si>
    <t>Pirachon</t>
  </si>
  <si>
    <t>Obolus and Maardu may be same.  Obolus conglomerate is mined at Maardu.</t>
  </si>
  <si>
    <t>6 Mt @ 2% P2O5 and 0.03% U</t>
  </si>
  <si>
    <t>0.230 Mt, average production (1971-74)</t>
  </si>
  <si>
    <r>
      <t>Foose, 1993</t>
    </r>
    <r>
      <rPr>
        <sz val="10"/>
        <color indexed="12"/>
        <rFont val="Geneva"/>
        <family val="0"/>
      </rPr>
      <t>; British Sulphur Corporation, 1964</t>
    </r>
  </si>
  <si>
    <t>Jankovic, 1982</t>
  </si>
  <si>
    <t>Lowe, 1972; Roberts, 1989</t>
  </si>
  <si>
    <r>
      <t xml:space="preserve">Sierras Gomez Farias-La </t>
    </r>
    <r>
      <rPr>
        <sz val="10"/>
        <color indexed="10"/>
        <rFont val="Geneva"/>
        <family val="0"/>
      </rPr>
      <t>Carbonera/ Carbonera</t>
    </r>
  </si>
  <si>
    <t>7.8 Mt @ 19.9% P2O5 (1987)</t>
  </si>
  <si>
    <t>Saltillo</t>
  </si>
  <si>
    <t>34 Mt @ 11.4% P2O5</t>
  </si>
  <si>
    <r>
      <t>Kuh-E-Pabdeh</t>
    </r>
    <r>
      <rPr>
        <sz val="10"/>
        <color indexed="10"/>
        <rFont val="Geneva"/>
        <family val="0"/>
      </rPr>
      <t xml:space="preserve"> (Pabdeh)</t>
    </r>
  </si>
  <si>
    <t>British Sulphur Corp., 1987; Notholt, 1994</t>
  </si>
  <si>
    <t>Asrarullah, 1980; Notholt, 1994</t>
  </si>
  <si>
    <t>Pant, 1980; Russell, 1991; British Sulphur Corp., 1987; Sant and Pant, 1980; Notholt, 1994</t>
  </si>
  <si>
    <t>Al Amud</t>
  </si>
  <si>
    <t>Bagdara</t>
  </si>
  <si>
    <t>15-20% P2O5</t>
  </si>
  <si>
    <t>ex-USSR</t>
  </si>
  <si>
    <t>Azeri</t>
  </si>
  <si>
    <r>
      <t xml:space="preserve">British Sulphur Corporation, 1987; </t>
    </r>
    <r>
      <rPr>
        <sz val="10"/>
        <color indexed="10"/>
        <rFont val="Geneva"/>
        <family val="0"/>
      </rPr>
      <t>Rodriguez, 1989</t>
    </r>
  </si>
  <si>
    <r>
      <t xml:space="preserve">About 0.536 Mt ore, 1976; </t>
    </r>
    <r>
      <rPr>
        <sz val="10"/>
        <color indexed="10"/>
        <rFont val="Geneva"/>
        <family val="0"/>
      </rPr>
      <t>Capacity is about 3.6 Mtpa (1986)</t>
    </r>
  </si>
  <si>
    <t>0.815 Mt phosphate conc, 1971; capacity of 0.93 Mtpa in 1986</t>
  </si>
  <si>
    <t>2 surface samples ran 22.96% P2O5 and 31.44% P2O5.</t>
  </si>
  <si>
    <t>Fountain, 1999; Griffiths, 1995a; British Sulphur Corporation, 1987</t>
  </si>
  <si>
    <t>Maury, Williamson, Hickman</t>
  </si>
  <si>
    <t>Giles, Maury</t>
  </si>
  <si>
    <t>0.150 Mt</t>
  </si>
  <si>
    <t>0.050 Mt @ 32.5-35% P2O5</t>
  </si>
  <si>
    <t>0.020 Mt high grade; 0.5 Mt low grade</t>
  </si>
  <si>
    <t>In Tuamotu Archipelago.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</si>
  <si>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</si>
  <si>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Icononzo, Pandi</t>
  </si>
  <si>
    <t>CIMRI, 1992</t>
  </si>
  <si>
    <t>Isla Mona</t>
  </si>
  <si>
    <t>Cueva al Lado del Faro</t>
  </si>
  <si>
    <t>Cueva del Basurero</t>
  </si>
  <si>
    <t>Location based on Manatee North deposit.</t>
  </si>
  <si>
    <t>Zulia</t>
  </si>
  <si>
    <t>Manatee</t>
  </si>
  <si>
    <t>10-30.8% P2O5</t>
  </si>
  <si>
    <t>Valle</t>
  </si>
  <si>
    <t>Buenaventura</t>
  </si>
  <si>
    <t>0.453 Mt @ 25% P2O5</t>
  </si>
  <si>
    <t>Estimated from NIMA, 2000</t>
  </si>
  <si>
    <t>Seyhan, 1989; NIMA, 2000</t>
  </si>
  <si>
    <t>Many small active producers</t>
  </si>
  <si>
    <t>Active Producer (1998)</t>
  </si>
  <si>
    <t>This mine may have merged with Daoui.</t>
  </si>
  <si>
    <r>
      <t xml:space="preserve">U </t>
    </r>
    <r>
      <rPr>
        <sz val="10"/>
        <color indexed="10"/>
        <rFont val="Geneva"/>
        <family val="0"/>
      </rPr>
      <t xml:space="preserve"> S?</t>
    </r>
  </si>
  <si>
    <t>I004020</t>
  </si>
  <si>
    <t>Mined out (1999?)</t>
  </si>
  <si>
    <t>Bled Djemidma</t>
  </si>
  <si>
    <t>Kef es Sennoun</t>
  </si>
  <si>
    <t>Up to 11% P2O5.  Mean composition of deposit:  3.87% P2O5, 24.98% CaO, trace MgO, 3.29% Fe2O3, 2.58% Al2O3, 49-57% SiO2, LOI 15.5%.</t>
  </si>
  <si>
    <t>Ave:  20.05% P2O5, 30.07% CaO, 35.80% SiO2, 2.36% Fe2O3, 3.28% Al2O3, 0.98% MgO;  also about 80 ppm U, 80 ppm Y, some Cd</t>
  </si>
  <si>
    <t xml:space="preserve">2 km S of Serrote.  </t>
  </si>
  <si>
    <t xml:space="preserve">SW of Kodjari.  </t>
  </si>
  <si>
    <t xml:space="preserve">Location for Ziguinchor population center.  </t>
  </si>
  <si>
    <t xml:space="preserve">Production was subsidized.  </t>
  </si>
  <si>
    <t>In the Sierra Aspera, about 20 km N of Pueblo Hundido.</t>
  </si>
  <si>
    <t>Capacity of 1.1 Mtpa  (1986)</t>
  </si>
  <si>
    <t>Unclear</t>
  </si>
  <si>
    <t>La Molina</t>
  </si>
  <si>
    <t xml:space="preserve">Very small production in 1952.  </t>
  </si>
  <si>
    <t>16% P2O5; 47% SiO2; 0.7% Fe2O3; 22% CaO; 5% LOI</t>
  </si>
  <si>
    <t>Piper and others, 1990; Cathcart, 1980</t>
  </si>
  <si>
    <r>
      <t>Macheta</t>
    </r>
    <r>
      <rPr>
        <sz val="10"/>
        <color indexed="10"/>
        <rFont val="Geneva"/>
        <family val="0"/>
      </rPr>
      <t xml:space="preserve"> (Guateque)</t>
    </r>
  </si>
  <si>
    <t>Gachala</t>
  </si>
  <si>
    <t>Rio Sumapaz area (Pandi-Cunday- Icononzo)</t>
  </si>
  <si>
    <t>Nan-do Island</t>
  </si>
  <si>
    <t>Yoo, 1986</t>
  </si>
  <si>
    <t>Korea (South)</t>
  </si>
  <si>
    <r>
      <t xml:space="preserve">About 0.700 Mt ore, 1977; </t>
    </r>
    <r>
      <rPr>
        <sz val="10"/>
        <color indexed="10"/>
        <rFont val="Geneva"/>
        <family val="0"/>
      </rPr>
      <t>capacity of 1.06 Mtpa (1986)</t>
    </r>
  </si>
  <si>
    <t>2.6 Mt @ 33% P2O5 (1994)</t>
  </si>
  <si>
    <t>300-400 Mt @ 20% P2O5</t>
  </si>
  <si>
    <t>Mine does not export production.</t>
  </si>
  <si>
    <r>
      <t xml:space="preserve">British Sulphur Corporation, 1987; Sant and Pant, 1980; </t>
    </r>
    <r>
      <rPr>
        <sz val="10"/>
        <color indexed="10"/>
        <rFont val="Geneva"/>
        <family val="0"/>
      </rPr>
      <t>Notholt, 1994</t>
    </r>
  </si>
  <si>
    <t>Notholt, 1994; Notholt, 1979; Isokangas, 1978; Commission for Geological Map of the World, 1972</t>
  </si>
  <si>
    <t>Lat-long for town of Ueca.</t>
  </si>
  <si>
    <t>Khejurdari</t>
  </si>
  <si>
    <r>
      <t>P</t>
    </r>
    <r>
      <rPr>
        <sz val="10"/>
        <color indexed="12"/>
        <rFont val="Geneva"/>
        <family val="0"/>
      </rPr>
      <t xml:space="preserve">  Ca  Fe  Al  Mg</t>
    </r>
  </si>
  <si>
    <t>2 Mt @ 20.6-26% P2O5 (1964)</t>
  </si>
  <si>
    <t>MASMILS, 2000; British Sulphur Corporation, 1964</t>
  </si>
  <si>
    <t>1.0 Mt @ 6-9% P2O5 (1987)</t>
  </si>
  <si>
    <t>170 Mt @ 6-11% P2O5 with 50 Mt @ 7-8% P2O5, 40 Mt @ 6% P2O5 (1987); 22 Mt @ 21% P2O5 residual karst</t>
  </si>
  <si>
    <t>Aluminium phosphate ore 100 Mt @ 27.5% P2O5 (1989)</t>
  </si>
  <si>
    <t>de Kun, 1987; Sustrac and others, 1990; Flicoteaux and Hameh (1989)</t>
  </si>
  <si>
    <t>60.7 Mt ore @ 8.6% P2O5 (1976, R1E); 73.0 Mt ore@ 5.8% P2O5 (1976, R1M)</t>
  </si>
  <si>
    <t>About 3.4 Mt ore (1970-81)</t>
  </si>
  <si>
    <t>Planned capacity (1983) 0.6 Mtpa conc @ 36% P2O5</t>
  </si>
  <si>
    <t>5 Mt @ 20% P2O5</t>
  </si>
  <si>
    <t>Rated capacity 3.4 Mtpa, phosphate conc</t>
  </si>
  <si>
    <t>includes Swan deposit</t>
  </si>
  <si>
    <t>Average about 0.097 Mt phosphate conc (1976-80)</t>
  </si>
  <si>
    <t>0.500 Mt (1989)</t>
  </si>
  <si>
    <t>Bhawnathpur area</t>
  </si>
  <si>
    <t>Leanza and others, 1989; NIMA, 2000</t>
  </si>
  <si>
    <t>7 Mt @14-18% P2O5 (1936)</t>
  </si>
  <si>
    <t xml:space="preserve">Umm Wu'al North </t>
  </si>
  <si>
    <t>About 290 Mt ore, 1921-81</t>
  </si>
  <si>
    <t>Gardiner Complex</t>
  </si>
  <si>
    <t>Jaipur District</t>
  </si>
  <si>
    <t>Tamil Nadu Mineral Development Corp. (1987)</t>
  </si>
  <si>
    <t>Piploda</t>
  </si>
  <si>
    <t>Rassori</t>
  </si>
  <si>
    <t>Banswara District</t>
  </si>
  <si>
    <t>Ram-ka-Munna</t>
  </si>
  <si>
    <t>Phosphate contents have been reported as 15-30% P205 and 10-12% P2O5.</t>
  </si>
  <si>
    <t xml:space="preserve">or Jinning population center and best estimate from a map in Wen Lu, 1998. </t>
  </si>
  <si>
    <t>5 Mt /yr</t>
  </si>
  <si>
    <t>Brazil</t>
  </si>
  <si>
    <t>25 Mt @ 21.6% P2O5 (Rodriguez, 1989)</t>
  </si>
  <si>
    <t>Typically 17% P2O5.</t>
  </si>
  <si>
    <t xml:space="preserve">Location is a centroid of the area of phosphate distribution.  </t>
  </si>
  <si>
    <t>Casamance/Ziguinchor</t>
  </si>
  <si>
    <t>15.37% P2O5; 24.96% SiO2; 1.53% Al2O3; 39.62% CaO; 19.33% LOI</t>
  </si>
  <si>
    <t>Of probable limited economic interest.</t>
  </si>
  <si>
    <t>0.33 Mt@ 16% P2O5 (1984)</t>
  </si>
  <si>
    <t>Gabaldon and others, 1989; NIMA, 2000</t>
  </si>
  <si>
    <t>Loughman, 1984; NIMA, 2000</t>
  </si>
  <si>
    <t>NIMA, 2000; Sustrac and others, 1990</t>
  </si>
  <si>
    <t>Pascal and others, 1989; NIMA, 2000</t>
  </si>
  <si>
    <t>About 15% SiO2 and 20-25% P2O5.</t>
  </si>
  <si>
    <t>Active Mine (1998)</t>
  </si>
  <si>
    <t>Fosfatos de Angola (Fosfang)</t>
  </si>
  <si>
    <t>Perconig and others, 1986</t>
  </si>
  <si>
    <t>Loralai</t>
  </si>
  <si>
    <t>Works bed 2.</t>
  </si>
  <si>
    <t>P  F  U  V  REE</t>
  </si>
  <si>
    <t>Lobatera</t>
  </si>
  <si>
    <t>300 Mt @ 25-27% P2O5 (1987)</t>
  </si>
  <si>
    <t xml:space="preserve">Location is for the town of Nova Roma.  </t>
  </si>
  <si>
    <t>Sisarma</t>
  </si>
  <si>
    <t xml:space="preserve">Location for Huize population center and best estimate from map in Wen Lu, 1998.  </t>
  </si>
  <si>
    <t>de Kun, 1987; Sustrac and others, 1990</t>
  </si>
  <si>
    <t xml:space="preserve">Resource estimates from Dardenne and others (1986).  </t>
  </si>
  <si>
    <r>
      <t xml:space="preserve">Many small deposits in this region.  </t>
    </r>
    <r>
      <rPr>
        <sz val="10"/>
        <color indexed="10"/>
        <rFont val="Geneva"/>
        <family val="0"/>
      </rPr>
      <t>Production ceased in this area in 1963.</t>
    </r>
  </si>
  <si>
    <t>Azevedo Branco, 1984; Foose, 1993; Notholt and others, 1989b</t>
  </si>
  <si>
    <t xml:space="preserve">157 km NW of La Paz, in Arroyo del Salado.  </t>
  </si>
  <si>
    <t>Nakerivaara</t>
  </si>
  <si>
    <t>Griffiths, 1995a; Li and others, 1996</t>
  </si>
  <si>
    <t>Tamajuri</t>
  </si>
  <si>
    <t>Near Tanchon.</t>
  </si>
  <si>
    <t>Consejo de Recursos Minerales, 1992b; British Sulphur Corporation, 1987</t>
  </si>
  <si>
    <t>Lat-long is for a town called Tsagan-nur in the vicinity of other deposits.</t>
  </si>
  <si>
    <t>Hanzhong Village gov't (1999)</t>
  </si>
  <si>
    <t>Monte Entrance</t>
  </si>
  <si>
    <t>de Kun, 1987; Mew, 1980; Slansky, 1986; Lucas and others, 1986</t>
  </si>
  <si>
    <t xml:space="preserve">Resource information from Peck Chin (1980).  </t>
  </si>
  <si>
    <t>Lack of water and labor together with other logistical problems and low grade  makes development of the deposit unlikely.</t>
  </si>
  <si>
    <t>Location best estimate from map in Notholt (1989) and NIMA locations of neighboring towns.</t>
  </si>
  <si>
    <t>Mogilev Oblast</t>
  </si>
  <si>
    <t>Composition of pellet concentrate: 10.90% SiO2, 2.23% Al2O3, 1.20% Fe2O3, O.34% MgO, 44.17% CaO, 0.73% Na2O, 0.39% K2O, 1.54% H2O-, 0.12% TiO2, 30.53% P2O5, 0.02% MnO, 0.01% ZrO2, 2.48% acid sol. CO2, 0.8% total S as SO3, 3.19% F, 0.03% BaO, 0.24% SrO, O.02% Cr2O3, 0.26% total REE oxides, 2.01% LOI</t>
  </si>
  <si>
    <t>Los Fallarones Islands</t>
  </si>
  <si>
    <t>Consejo de Recursos Minerales, 1992c</t>
  </si>
  <si>
    <t xml:space="preserve">13 km from Haikou mine.  </t>
  </si>
  <si>
    <t>28% P2O5 average grade</t>
  </si>
  <si>
    <t>15 km SE of Udaipur.</t>
  </si>
  <si>
    <t>Huron River Basin</t>
  </si>
  <si>
    <t>Minnesota</t>
  </si>
  <si>
    <t>Carleton County</t>
  </si>
  <si>
    <t>Bed No. 2  contains an average 29% P2O5.</t>
  </si>
  <si>
    <t>Artois region.</t>
  </si>
  <si>
    <t>Aude</t>
  </si>
  <si>
    <t>Gard</t>
  </si>
  <si>
    <t>Lat-long for town of Killawarra.</t>
  </si>
  <si>
    <t>Alnö (Alno Island)</t>
  </si>
  <si>
    <t xml:space="preserve">Locations taken from Cook and O'Brien map and NIMA search engine.  </t>
  </si>
  <si>
    <t xml:space="preserve">Bofal is W of Wadi Guellouar.  </t>
  </si>
  <si>
    <r>
      <t xml:space="preserve">El Hassa (Zgaimat El Hasah, Al Hasa, </t>
    </r>
    <r>
      <rPr>
        <sz val="10"/>
        <color indexed="10"/>
        <rFont val="Geneva"/>
        <family val="0"/>
      </rPr>
      <t>Wadi El Hasa</t>
    </r>
    <r>
      <rPr>
        <sz val="10"/>
        <color indexed="12"/>
        <rFont val="Geneva"/>
        <family val="0"/>
      </rPr>
      <t>)</t>
    </r>
  </si>
  <si>
    <t>Ruseifa (Er Ruseifa)</t>
  </si>
  <si>
    <t>Baraud</t>
  </si>
  <si>
    <t>Siriska</t>
  </si>
  <si>
    <t>Jaisalmer District</t>
  </si>
  <si>
    <t>Birmania</t>
  </si>
  <si>
    <t>Udaipur District</t>
  </si>
  <si>
    <t>Russell, 1987; Commission for Geological Map of the World, 1972; Grip, 1978</t>
  </si>
  <si>
    <t>Includes Export field, Strandberg field, Timmer miner, Risberg field, Ormberg field, Lomberg field</t>
  </si>
  <si>
    <t>13 Mt @ 23-29% P205 (1980)</t>
  </si>
  <si>
    <t>1.7 Mt @ 20-25% P205 (1975)</t>
  </si>
  <si>
    <t>18.1 Mt @ 14% P2O5</t>
  </si>
  <si>
    <t>This is the world's largest Nb reserve.  Also produces Nb.</t>
  </si>
  <si>
    <t>Location best estimate from NIMA location for Baraud population center and map in Dayal and others (1984).</t>
  </si>
  <si>
    <t>Past</t>
  </si>
  <si>
    <t>Shimen</t>
  </si>
  <si>
    <t>Notholt and others, 1989a; Campbell and others, 1997</t>
  </si>
  <si>
    <t>San Luis Obispo</t>
  </si>
  <si>
    <t>Michigan</t>
  </si>
  <si>
    <t>Dead River Basin</t>
  </si>
  <si>
    <t>Lianyungang Jingping Phosphate Mine</t>
  </si>
  <si>
    <t>Santa Clara Island</t>
  </si>
  <si>
    <t>Initial capacity (1982) will be 1.5 Mt phosphate conc with 32% P2O5</t>
  </si>
  <si>
    <t>40000 sq m ore body, 44% Fe, 2% P</t>
  </si>
  <si>
    <t>San Andres</t>
  </si>
  <si>
    <t>Astillero</t>
  </si>
  <si>
    <t>Esh Shidiya</t>
  </si>
  <si>
    <t>Shandong</t>
  </si>
  <si>
    <t>Andhra Pradesh</t>
  </si>
  <si>
    <t>Rajasthan</t>
  </si>
  <si>
    <t>Sra Ouertane (Stra Ouertane)</t>
  </si>
  <si>
    <t>Western Sahara</t>
  </si>
  <si>
    <t>Antofagasta</t>
  </si>
  <si>
    <t>Location is for Zaybakal Apatite Complex; near southern end of Lake Baikal.</t>
  </si>
  <si>
    <t>Location is an average of mine locations in this region.</t>
  </si>
  <si>
    <t>Location for Los Monos population center.</t>
  </si>
  <si>
    <t xml:space="preserve">In Dalmatia, near Drnis.  </t>
  </si>
  <si>
    <t xml:space="preserve">North of Mumbwa.  </t>
  </si>
  <si>
    <t>Chingping (Zingping, Qingping)</t>
  </si>
  <si>
    <t>Issawi, 1989</t>
  </si>
  <si>
    <t>Malangog cave</t>
  </si>
  <si>
    <t>Nouedgui-Bou Naga area</t>
  </si>
  <si>
    <t>4-19% P2O5 (average about 10%)</t>
  </si>
  <si>
    <t>Netherlands</t>
  </si>
  <si>
    <r>
      <t xml:space="preserve">Deposit is near Sens.  </t>
    </r>
    <r>
      <rPr>
        <b/>
        <sz val="10"/>
        <color indexed="10"/>
        <rFont val="Geneva"/>
        <family val="0"/>
      </rPr>
      <t>Bad Location</t>
    </r>
  </si>
  <si>
    <r>
      <t xml:space="preserve">British Sulphur Corporation, 1987; </t>
    </r>
    <r>
      <rPr>
        <sz val="10"/>
        <color indexed="10"/>
        <rFont val="Geneva"/>
        <family val="0"/>
      </rPr>
      <t>Bunopas and others, 1986; Notholt, 1994</t>
    </r>
  </si>
  <si>
    <t>Bantigue</t>
  </si>
  <si>
    <t>Baraya, Tello</t>
  </si>
  <si>
    <t>Elias, Timana</t>
  </si>
  <si>
    <t>Tesalia</t>
  </si>
  <si>
    <t>La Juanita</t>
  </si>
  <si>
    <t>La Conejera area</t>
  </si>
  <si>
    <t>South of Pesca.</t>
  </si>
  <si>
    <t>Active (1982)</t>
  </si>
  <si>
    <t>Monte Leon</t>
  </si>
  <si>
    <t>Foose, 1993</t>
  </si>
  <si>
    <t>Llano Verde</t>
  </si>
  <si>
    <t xml:space="preserve">May be an extension of Rocinha mineralization. </t>
  </si>
  <si>
    <t>Complex geology and beneficiation problems have hindered development.</t>
  </si>
  <si>
    <t>Industrial Minerals, 1987; Industrial Minerals, 1988</t>
  </si>
  <si>
    <t>13.5 Mt @ 16.2% P2O5 or 11.04 Mt @ 18.3% P2O5 or 5.04 Mt @ 21.1% P2O5 (1987)</t>
  </si>
  <si>
    <t>Pesca</t>
  </si>
  <si>
    <t>South of Dunedin; location for Clarendon population center.</t>
  </si>
  <si>
    <t>Andorja</t>
  </si>
  <si>
    <r>
      <t>British Sulphur Corporation, 1987;</t>
    </r>
    <r>
      <rPr>
        <sz val="10"/>
        <color indexed="10"/>
        <rFont val="Geneva"/>
        <family val="0"/>
      </rPr>
      <t xml:space="preserve"> IMC-Agrico Website, 2000; Van Kauwenbergh and others, 1990; Industrial Minerals, 1998a</t>
    </r>
  </si>
  <si>
    <t>Bornhom</t>
  </si>
  <si>
    <t>Arnager</t>
  </si>
  <si>
    <t>&gt;0.2 Mtpa prior to WWI</t>
  </si>
  <si>
    <t>&lt;0.1 Mtpa</t>
  </si>
  <si>
    <t>Reserves:  &gt;200 Mt @ 11-13% P2O5 (1986)</t>
  </si>
  <si>
    <t>192 Mt @ 13.4% P2O5 (1989)</t>
  </si>
  <si>
    <t>Deir Abu Said area</t>
  </si>
  <si>
    <t>300 Mt @ 19% P2O5 (1994)</t>
  </si>
  <si>
    <t>120 km NW of Rutba.</t>
  </si>
  <si>
    <r>
      <t xml:space="preserve">Dakan Kotra </t>
    </r>
    <r>
      <rPr>
        <sz val="10"/>
        <color indexed="10"/>
        <rFont val="Geneva"/>
        <family val="0"/>
      </rPr>
      <t>(Dakankotra)</t>
    </r>
  </si>
  <si>
    <t>Jhamarkotra</t>
  </si>
  <si>
    <t>High Mn content.</t>
  </si>
  <si>
    <t>Jhabua District</t>
  </si>
  <si>
    <t>Kalikhet</t>
  </si>
  <si>
    <t>Merida</t>
  </si>
  <si>
    <t>Chigura area</t>
  </si>
  <si>
    <t>Jaji area</t>
  </si>
  <si>
    <t>Active Mine (1994)</t>
  </si>
  <si>
    <r>
      <t xml:space="preserve">Beersheva </t>
    </r>
    <r>
      <rPr>
        <sz val="10"/>
        <color indexed="10"/>
        <rFont val="Geneva"/>
        <family val="0"/>
      </rPr>
      <t>(Zohar)</t>
    </r>
  </si>
  <si>
    <t>Notholt, 1994; Dardenne and others, 1986; Cook and O'Brien, 1990</t>
  </si>
  <si>
    <t>Cook, 1980; Cook and Nicholas, 1980</t>
  </si>
  <si>
    <t>Howard, 1989; Cook and Nicholas, 1980</t>
  </si>
  <si>
    <t>Kodachaur</t>
  </si>
  <si>
    <t>Bajhang zone</t>
  </si>
  <si>
    <t>Average content of 20% P2O5.</t>
  </si>
  <si>
    <t>Mukherjee and Khan, 1989; Khan and Mukherjee, 1993</t>
  </si>
  <si>
    <t>Bofal</t>
  </si>
  <si>
    <t>Location for Jinning population center and best estimate from a map in Wen Lu, 1998</t>
  </si>
  <si>
    <t>Somme</t>
  </si>
  <si>
    <t>Hato Caballero (San Andres)</t>
  </si>
  <si>
    <r>
      <t xml:space="preserve">La Azufrada </t>
    </r>
    <r>
      <rPr>
        <sz val="10"/>
        <color indexed="12"/>
        <rFont val="Geneva"/>
        <family val="0"/>
      </rPr>
      <t>(Quebrada la Sorda)</t>
    </r>
  </si>
  <si>
    <t>Probably not economic beyond direct application use.</t>
  </si>
  <si>
    <t>Aipe</t>
  </si>
  <si>
    <t>P REE  (Al?)</t>
  </si>
  <si>
    <t>Rajasthan State Mineral Development Corporation Ltd. (1991)</t>
  </si>
  <si>
    <t>27.4% P2O5, 39.6% CaO, 2.6% F, 2.4% Fe2O3, 19.2% SiO2, 4.6% Al2O3</t>
  </si>
  <si>
    <t>Kaiyang, Fuchan?</t>
  </si>
  <si>
    <t>Capacity 3.2 Mt phosphate conc, 1983</t>
  </si>
  <si>
    <t>1.63 Mt phosphate conc</t>
  </si>
  <si>
    <t>Cueva del Lirio</t>
  </si>
  <si>
    <t>Phosphate horizon has up to 13.6-29.9% P2O5.</t>
  </si>
  <si>
    <t xml:space="preserve">Location for Jinning population center and best estimate from a map in Wen Lu, 1998.  </t>
  </si>
  <si>
    <t>Commission for Geological Map of the World, 1976</t>
  </si>
  <si>
    <r>
      <t xml:space="preserve">Esh Shidiya </t>
    </r>
    <r>
      <rPr>
        <sz val="10"/>
        <color indexed="10"/>
        <rFont val="Geneva"/>
        <family val="0"/>
      </rPr>
      <t>(Es Shidiya, Esh Shidiya, Al Shidiyah, Shediyah)</t>
    </r>
  </si>
  <si>
    <t>Tilemsi Valley/Tamaguil (Tamaguilel, Tamaguelelt)</t>
  </si>
  <si>
    <t>18-35% P2O5.</t>
  </si>
  <si>
    <t>10-12% P2O5, average</t>
  </si>
  <si>
    <t>Large mine in district is Jiangjia.</t>
  </si>
  <si>
    <t>Opposite Quilon.</t>
  </si>
  <si>
    <t>MASMILS gives location as 17.41667N, 0.33333E.</t>
  </si>
  <si>
    <t>Harben and Kuzvart, 1996; Commission for Geological Map of the World, 1982b; Notholt, 1994</t>
  </si>
  <si>
    <t>Location estimated from Hasan, 1986.</t>
  </si>
  <si>
    <t>4.2 Mt, 1979</t>
  </si>
  <si>
    <t>P  BAUX</t>
  </si>
  <si>
    <t>MN  P</t>
  </si>
  <si>
    <t>Ore grades run 25-29% P2O5.  This mine works an extension of an Algerian deposit.  Average grade is 18% P2O5 (1986).</t>
  </si>
  <si>
    <t>10-28% P2O5</t>
  </si>
  <si>
    <t>D006946</t>
  </si>
  <si>
    <t>Aktyubinsk Basin/Koktiubinsk</t>
  </si>
  <si>
    <t>British Sulphur Corporation, 1987; Li and others, 1996</t>
  </si>
  <si>
    <t>Yugoslavia</t>
  </si>
  <si>
    <t>Power, 1986b; de Kun, 1987; British Sulphur Corporation, 1964, 1987</t>
  </si>
  <si>
    <t>Piura</t>
  </si>
  <si>
    <t>Location for Zaozhuang population center and best estimate from map in Lu (1995).</t>
  </si>
  <si>
    <t>North West Frontier</t>
  </si>
  <si>
    <t>Kazakhstan</t>
  </si>
  <si>
    <t>1.2-3% P2O5 (early production up to 13% P)</t>
  </si>
  <si>
    <t>Nimachmata (Neemach Mata)</t>
  </si>
  <si>
    <t>Marrakech</t>
  </si>
  <si>
    <t>5-31% P2O5</t>
  </si>
  <si>
    <t>Macheta</t>
  </si>
  <si>
    <t>New South Wales</t>
  </si>
  <si>
    <t>Saldanha Embayment/Paternoster</t>
  </si>
  <si>
    <t>Uganda</t>
  </si>
  <si>
    <t>Khubsugul Basin/Eastern Sayan area/Boxon</t>
  </si>
  <si>
    <t>Herat</t>
  </si>
  <si>
    <t>Resource estimates from World Survey of Phosphate Deposits (1987)</t>
  </si>
  <si>
    <t>Small production 1957-1961.</t>
  </si>
  <si>
    <t>15 Mt, 20-22% P2O5 (R1E)</t>
  </si>
  <si>
    <t>Zanjan</t>
  </si>
  <si>
    <t>Ave grade of 24% P2O5.</t>
  </si>
  <si>
    <t>3.84 Mt phosphate conc, 1966-78</t>
  </si>
  <si>
    <t>Wen Lu, 1998</t>
  </si>
  <si>
    <t>Fosforitas Mexicanas SA (1968)</t>
  </si>
  <si>
    <t>Äikäs, 1989; NIMA, 2000</t>
  </si>
  <si>
    <t>Slansky, 1989; NIMA, 2000</t>
  </si>
  <si>
    <t>Banerjee and Saigal, 1988; NIMA, 2000</t>
  </si>
  <si>
    <t>Good quality:  33.4% P2O5, 44.8% CaO, 0.6% Fe2O3, 0.20% Al2O3, 1.6% SiO2, 0.0% F</t>
  </si>
  <si>
    <t>Cook and O'Brien, 1990; NIMA, 2000</t>
  </si>
  <si>
    <t>MASMILS, 2000; NIMA, 2000</t>
  </si>
  <si>
    <t>Past, potential for future mining</t>
  </si>
  <si>
    <t>Leones Island</t>
  </si>
  <si>
    <t>de Kun, 1987; Notholt, 1994; Slansky, 1986; Lucas and others, 1986; Trompette, 1989</t>
  </si>
  <si>
    <t>Active Mine (1995)</t>
  </si>
  <si>
    <t>Madhya Pradesh</t>
  </si>
  <si>
    <t>La Bastide de Serou; Castelnau Durban</t>
  </si>
  <si>
    <t>Alet</t>
  </si>
  <si>
    <t>Aktyubinsk Basin/Novo-Ukraina</t>
  </si>
  <si>
    <t>West of the town of California.</t>
  </si>
  <si>
    <t>17-18% P2O5.</t>
  </si>
  <si>
    <t>Questionable economic potential.</t>
  </si>
  <si>
    <t>La Cascajera (Pesca)</t>
  </si>
  <si>
    <t>3 Mt phosphate conc, 30% P2O5, 1982</t>
  </si>
  <si>
    <t>W029134</t>
  </si>
  <si>
    <t>Pattok</t>
  </si>
  <si>
    <t>Lakes Entrance</t>
  </si>
  <si>
    <t>Georgina Basin/Sherrin Creek</t>
  </si>
  <si>
    <t>South Africa</t>
  </si>
  <si>
    <t>Grängesberg District</t>
  </si>
  <si>
    <t>Musson, Differdange, Esch</t>
  </si>
  <si>
    <t>5.8-29.5% P2O5, 8.4-39.1% CaO, 0.53-2.6% F, 1.3-8.7% Fe2O3, 11.4-78.7% SiO2, 0.43-6.1% Al2O3</t>
  </si>
  <si>
    <t>ESCAP, 1993b; Tater, 1980; British Sulphur Corporation, 1987</t>
  </si>
  <si>
    <t>Bou Craa (Bu-Craa, Wadi Bu Craa)</t>
  </si>
  <si>
    <t>13.4-16.9% P2O5, 17.5-22.4% CaO, 1.1-1.4% F, 0.69-2.0% Fe2O3, 53-59.4% SiO2, 0.79-1.0% Al2O3</t>
  </si>
  <si>
    <t>Panchmahal District</t>
  </si>
  <si>
    <t>Gandhra</t>
  </si>
  <si>
    <t>Levine, 1994; British Sulphur Corporation, 1987</t>
  </si>
  <si>
    <t>San Calixto</t>
  </si>
  <si>
    <t>Along Quebrada La Sorda.</t>
  </si>
  <si>
    <t>McClellan and Saavedra, 1986</t>
  </si>
  <si>
    <t>Puerto Rico</t>
  </si>
  <si>
    <r>
      <t xml:space="preserve">Karbaria-ka-Gurha </t>
    </r>
    <r>
      <rPr>
        <sz val="10"/>
        <color indexed="10"/>
        <rFont val="Geneva"/>
        <family val="0"/>
      </rPr>
      <t>(Ka-Guda)</t>
    </r>
  </si>
  <si>
    <t>Director General Geological Survey of India, 1977</t>
  </si>
  <si>
    <t>Estonia?</t>
  </si>
  <si>
    <t>Russia?</t>
  </si>
  <si>
    <t>In Picardie region.</t>
  </si>
  <si>
    <t>Oise</t>
  </si>
  <si>
    <t>Haut Pyrenees</t>
  </si>
  <si>
    <t>Lakhawas</t>
  </si>
  <si>
    <t xml:space="preserve">Location centroid for a large prospecting area east of Kolda.  </t>
  </si>
  <si>
    <t>Cueva de Las Losetas</t>
  </si>
  <si>
    <t xml:space="preserve">Between Kharga and Dakhla Oases. </t>
  </si>
  <si>
    <t>105 km NNE of Quito.</t>
  </si>
  <si>
    <t>Sant and Pant, 1980; Notholt and others, 1989d; British Sulphur Corporation, 1987; Notholt, 1994</t>
  </si>
  <si>
    <t>In the Los Pinos region hacienda Los Andes.</t>
  </si>
  <si>
    <t>Buenos Aires area</t>
  </si>
  <si>
    <t>La Villa del Rosaria area</t>
  </si>
  <si>
    <t>Laccadive Islands</t>
  </si>
  <si>
    <t>1 Mt ore, 1979</t>
  </si>
  <si>
    <t>Yaguara-Llanoverde</t>
  </si>
  <si>
    <t>Dadu</t>
  </si>
  <si>
    <t>NIMA, 2000; Liu and others, 1996</t>
  </si>
  <si>
    <t>NIMA, 2000; Rand McNally, 1981</t>
  </si>
  <si>
    <t>Strippable beds are &gt;30 m thick.</t>
  </si>
  <si>
    <t>Sta'at</t>
  </si>
  <si>
    <t>Chauhan and Sisodia, 1989; NIMA, 2000</t>
  </si>
  <si>
    <t>NIMA, 2000; Dayal and others, 1984</t>
  </si>
  <si>
    <t>Two other prospects in this region are Gambia and Sanigourou; base of the Faleme series of lower Paleozoic age.</t>
  </si>
  <si>
    <t>40 km ESE of Lamberene.</t>
  </si>
  <si>
    <t>Composition of pellet concentrate: 8.73% SiO2, 0.94% Al2O3, 1.29% Fe2O3, 0.38% SO3, 0.66% MgO, 47.06% CaO, 0.305 Na2O, 0.02% K2O, 3.74% H2O, 32.71% P2O5, 2.22% CO2, 0.02% Cl, 3.23% F.  Elevated Th and U contnets but not in commerical concentrations.</t>
  </si>
  <si>
    <t>Production in the 1920's and from 1961-1980 or later.</t>
  </si>
  <si>
    <t>10.6-31.0% P2O5</t>
  </si>
  <si>
    <t>de Kun, 1987; Notholt, 1994</t>
  </si>
  <si>
    <t>8.72-37.28% P2O5, .102-7.63% Al2O3 + Fe2O3, 31.53-52.22% CaO</t>
  </si>
  <si>
    <t>Cundinamarca</t>
  </si>
  <si>
    <t>Wanji Phosphate Mine</t>
  </si>
  <si>
    <t>0.5 Mt/yr</t>
  </si>
  <si>
    <t>Design capacity 0.38 Mt/yr (1986)</t>
  </si>
  <si>
    <t>5-10% P2O5</t>
  </si>
  <si>
    <t>&gt;50 Mt (1999)</t>
  </si>
  <si>
    <t>5-8% P2O5</t>
  </si>
  <si>
    <t>Capacity 2.0Mt/yr (1986)</t>
  </si>
  <si>
    <t>Sehib Sud</t>
  </si>
  <si>
    <t>I005119</t>
  </si>
  <si>
    <t>Red Crag Deposits/Ipswich</t>
  </si>
  <si>
    <t>La Paz</t>
  </si>
  <si>
    <t>Potosi</t>
  </si>
  <si>
    <t>Sao Paulo</t>
  </si>
  <si>
    <t>Mendoza</t>
  </si>
  <si>
    <t>up to 29.34% P2O5</t>
  </si>
  <si>
    <t>Fengxian</t>
  </si>
  <si>
    <t>Safi</t>
  </si>
  <si>
    <t>Santander</t>
  </si>
  <si>
    <t>Trichinoploy Mining Works Ltd. (1991)</t>
  </si>
  <si>
    <t>Only about 20% of resource could be mined by surface methods.</t>
  </si>
  <si>
    <t>Wyoming</t>
  </si>
  <si>
    <t xml:space="preserve">Of probable limited economic interest.  </t>
  </si>
  <si>
    <t>Basin/Fmt/Region (area)/Deposit</t>
  </si>
  <si>
    <t>Ilyin and others, 1986; McClellan and Saavedra, 1986; British Sulphur Corporation, 1987</t>
  </si>
  <si>
    <t xml:space="preserve">Location for Huaning popoulation center and best estimate from map in Wen Lu, 1998.  </t>
  </si>
  <si>
    <t>14.57% P2O5; 15.41% SiO2; 3.35% Al2O3; 42.83% CaO; 26.1% LOI</t>
  </si>
  <si>
    <t>22% P2O5; 13.8% SiO2; 1.23% Al2O3; 46.3% CaO; 0.14% SO3; 14.34% LOI; 80 ppm U</t>
  </si>
  <si>
    <t>Yaracuybare</t>
  </si>
  <si>
    <t>Location for Jianping population center and best estimate from map in Lu (1995).</t>
  </si>
  <si>
    <t>Lagarban</t>
  </si>
  <si>
    <t xml:space="preserve">Average feed grade is 17% P2O5. </t>
  </si>
  <si>
    <t>1.34 Mt, 22-25% P2O5 (1987)</t>
  </si>
  <si>
    <t>Commission for Geological Map of the World, 1983; Commission for Geological Map of the World, 1976</t>
  </si>
  <si>
    <t>19.82% P2O5 for conglomeritic; 30.13% P2O5 for botryoidal, also 3.3.5% Al2O3 + Fe2O3, 40.34% CaO; 31.22% PeO5 for crustified, also 1.56% Al2O3 + Fe2O3, 43.28% CaO</t>
  </si>
  <si>
    <t>25-35% P2O5 in a high-grade sample</t>
  </si>
  <si>
    <t>Location 45 miles west of Bakersfield in Temblor Range.</t>
  </si>
  <si>
    <t>Compagnie Francaise de l'Azote (COFAZ)</t>
  </si>
  <si>
    <t>Harben and Kuzvart, 1996; Power, 1986a; de Kun, 1987; Commission for Geological Map of the World, 1976</t>
  </si>
  <si>
    <t>Average 24%P2O5.</t>
  </si>
  <si>
    <t>573 Mt @ 23-25% P2O5 (1994)</t>
  </si>
  <si>
    <t>39 Mt @ 28% P2O5 (1994)</t>
  </si>
  <si>
    <r>
      <t xml:space="preserve">Tarag El Hbari </t>
    </r>
    <r>
      <rPr>
        <sz val="10"/>
        <color indexed="10"/>
        <rFont val="Geneva"/>
        <family val="0"/>
      </rPr>
      <t>(El Hagbari)</t>
    </r>
  </si>
  <si>
    <t>Tilemsi Valley/Tin Edam</t>
  </si>
  <si>
    <t>Khatamba North and South</t>
  </si>
  <si>
    <r>
      <t xml:space="preserve">Location for Singhbhum administrative district.  </t>
    </r>
    <r>
      <rPr>
        <sz val="10"/>
        <color indexed="10"/>
        <rFont val="Geneva"/>
        <family val="0"/>
      </rPr>
      <t>Jharkhand was previously part of State of Bihar.</t>
    </r>
  </si>
  <si>
    <t>Chhatarpur District</t>
  </si>
  <si>
    <t>14% P2O5 in phopsphatic beds; 29% P2O5 in nodules</t>
  </si>
  <si>
    <t>MRDS Ref No.</t>
  </si>
  <si>
    <t>I005112</t>
  </si>
  <si>
    <t>I005107</t>
  </si>
  <si>
    <t>Sinpung deposits</t>
  </si>
  <si>
    <t>I005106</t>
  </si>
  <si>
    <t>Kemira Group</t>
  </si>
  <si>
    <t>Sublette Range (combined)</t>
  </si>
  <si>
    <t>Bohol</t>
  </si>
  <si>
    <t>Nanchong Phosphate Mine</t>
  </si>
  <si>
    <t>Bulgaria</t>
  </si>
  <si>
    <t>Sevathur Complex</t>
  </si>
  <si>
    <t>Polk, Hillsboro, Manatee</t>
  </si>
  <si>
    <t>Hardee</t>
  </si>
  <si>
    <t>W031379, ISM0380</t>
  </si>
  <si>
    <t>W031378, ISM0381</t>
  </si>
  <si>
    <t>Notholt, 1994</t>
  </si>
  <si>
    <t>Not economic</t>
  </si>
  <si>
    <t>Unknown</t>
  </si>
  <si>
    <t>P  Fe  Ti</t>
  </si>
  <si>
    <t>G-19 cave</t>
  </si>
  <si>
    <t>Harben and Kuzvart, 1996; Kendall and Keegan, 1998; British Sulphur Corporation, 1987</t>
  </si>
  <si>
    <t>80 tpd (1980)</t>
  </si>
  <si>
    <t>3 Mt @ &gt;20% P2O5 (1980)</t>
  </si>
  <si>
    <t>de Kun, 1987; British Sulphur Corporation, 1987</t>
  </si>
  <si>
    <t>Located 52 km northeast from Kunming.</t>
  </si>
  <si>
    <t>de Kun, 1987; British Sulphur Corporation, 1964; Notholt, 1994; Slansky, 1986; Lucas and others, 1986</t>
  </si>
  <si>
    <t>Mn  P  Fe  Si</t>
  </si>
  <si>
    <t>Oulad Abdoun Plateau (Khouribga)</t>
  </si>
  <si>
    <t>NIMA, 2000; Bhattacharyya and Bhattacharya, 1989; Lee, 1980; British Sulphur Corporation, 1987</t>
  </si>
  <si>
    <t>Saldanha Embayment/Elandsfontyn</t>
  </si>
  <si>
    <t>18 samples:  21.7-29.1% SiO2, 1.06-1.07% Al2O4, 0.13% MgO, 41.6-43.4% CaO, 0.9-1.04% Fe2O3, 28.5-29.6% P2O5</t>
  </si>
  <si>
    <t>3 open-pit mines exploit 2 beds.</t>
  </si>
  <si>
    <t>East Fork District</t>
  </si>
  <si>
    <t>Mn  P</t>
  </si>
  <si>
    <t>1.9 Mt, 25-34% P2O5 + 6.4 Mt, &lt;25% P2O5</t>
  </si>
  <si>
    <t>59 Mt containing 2.6 Mt P2O5 at surface; 142 Mt containing 7.8 Mt P2O5 subsurface</t>
  </si>
  <si>
    <t>Small producer (1980)</t>
  </si>
  <si>
    <t>Dalola</t>
  </si>
  <si>
    <t>7.61 Mt phosphate conc, 1981</t>
  </si>
  <si>
    <t>El Pelado Island</t>
  </si>
  <si>
    <t>Serrana SA de Mineraçao</t>
  </si>
  <si>
    <t>Caparappi</t>
  </si>
  <si>
    <t>Mine established 1973</t>
  </si>
  <si>
    <t>de Kun, 1987; British Sulphur Corporation, 1987; Slansky, 1986</t>
  </si>
  <si>
    <t>8.25% P2O5</t>
  </si>
  <si>
    <t>Dera Ghazi Khan</t>
  </si>
  <si>
    <t>Aswan</t>
  </si>
  <si>
    <t>Latitude</t>
  </si>
  <si>
    <t>Sorar</t>
  </si>
  <si>
    <t>P  U  Mg</t>
  </si>
  <si>
    <t>Lueshe</t>
  </si>
  <si>
    <t>Russia</t>
  </si>
  <si>
    <t>Syria</t>
  </si>
  <si>
    <t>Phnom Ban Teay Neang</t>
  </si>
  <si>
    <t>Punjab</t>
  </si>
  <si>
    <t>2000-7500 tpa (1980)</t>
  </si>
  <si>
    <t>Eastern Sayan Basin/Telek</t>
  </si>
  <si>
    <t>Clarendon</t>
  </si>
  <si>
    <t>Russell, 1991</t>
  </si>
  <si>
    <t>Ciudad Valles Region</t>
  </si>
  <si>
    <t>Carbonatite runs 24.8% P2O5, 36.65% CaO, 14.97% SiO2, 5.84% MgO, 3.61% K2O</t>
  </si>
  <si>
    <t>Lee, 1980</t>
  </si>
  <si>
    <t>Epirus</t>
  </si>
  <si>
    <t>Grade averages &lt;20% P2O5, but as high as 26% P2O5 locally.</t>
  </si>
  <si>
    <t>Not mined in 1986, expected in 1990</t>
  </si>
  <si>
    <t>British Sulphur Corporation, 1964, 1987</t>
  </si>
  <si>
    <t>1.04 Mt @ 5-10% P2O5 (1987)</t>
  </si>
  <si>
    <t>Badgaon</t>
  </si>
  <si>
    <t>16.8 Mt @ &gt;30% P2O5 (1987)</t>
  </si>
  <si>
    <t>Contains iodine-bearing apatite allowing a 65-70% recovery of iodine</t>
  </si>
  <si>
    <t>P   I</t>
  </si>
  <si>
    <t>Large mine in district is Shagou.</t>
  </si>
  <si>
    <t>Phosphate- Wesfarmers CSBP Ltd. (2000)</t>
  </si>
  <si>
    <t>Negev Desert/Nahil Zin area</t>
  </si>
  <si>
    <t>Composition of pellet concentrate: 6.51% SiO2, 1.91% Al2O3, 0.74% Fe2O3, 0.52% MgO, 46.54% CaO, 0.94% Na2O, 0.31% K2O, 4.22% H2O-, 0.09% TiO2, 30.52% P2O5, 0.24% SrO, 0.03% BaO, 0.02% Cr2O3, 0.01% MnO, 3.33% F, 3.67% CO2</t>
  </si>
  <si>
    <t>Berlin- El Pueblecite area</t>
  </si>
  <si>
    <t xml:space="preserve">Location is estimated; 25 km from Rocinha Mine.  </t>
  </si>
  <si>
    <t>Coral isle.  Small production 1957-1961.</t>
  </si>
  <si>
    <t>Ventura</t>
  </si>
  <si>
    <t xml:space="preserve">Location for Guanli population center and best estimate from map in Lu (1995). </t>
  </si>
  <si>
    <t>Sanare</t>
  </si>
  <si>
    <t>British Sulphur Corporation, 1964</t>
  </si>
  <si>
    <t>Hindustan Zinc Ltd. (1991)</t>
  </si>
  <si>
    <t>2 Mt (1986)</t>
  </si>
  <si>
    <t xml:space="preserve">Location is for the town of Campos Belos.  </t>
  </si>
  <si>
    <t xml:space="preserve">Location is for the town of Formosa.  </t>
  </si>
  <si>
    <t>Environmental restraints hinder commercial interest.</t>
  </si>
  <si>
    <t>Fountain, 1999; Wen Lu, 1998; Griffiths, 1995a; British Sulphur Corporation, 1987; McClellan and Saavedra, 1986</t>
  </si>
  <si>
    <r>
      <t>Wen Lu, 1998;</t>
    </r>
    <r>
      <rPr>
        <sz val="10"/>
        <color indexed="11"/>
        <rFont val="Geneva"/>
        <family val="0"/>
      </rPr>
      <t xml:space="preserve"> Griffiths, 1995a</t>
    </r>
  </si>
  <si>
    <t>55 km N of Zapala by National Route 40.  Location from atlas for town of Bajada del Agrio.</t>
  </si>
  <si>
    <t>Wen Lu, 1998; British Sulphur Corporation, 1987</t>
  </si>
  <si>
    <t>Notholt and others, 1989a; Woolley, 1987</t>
  </si>
  <si>
    <t>Sarhad Development Authority</t>
  </si>
  <si>
    <t>Lictin cave</t>
  </si>
  <si>
    <t xml:space="preserve">Yukspor and  Kukisvumchorr Mines combined to form Kirovsk mine.  Nepheline extracted to produce alumina.  </t>
  </si>
  <si>
    <t>Vinh Lac Island</t>
  </si>
  <si>
    <t>18-28% P2O5</t>
  </si>
  <si>
    <t>Wen Lu, 1998; Fountain, 1999</t>
  </si>
  <si>
    <t>P  DOL</t>
  </si>
  <si>
    <t>Nb  P  REE</t>
  </si>
  <si>
    <t>Surinam</t>
  </si>
  <si>
    <t>Tunisia</t>
  </si>
  <si>
    <t>Tororo Industrial Chemicals and Fertilizers (1962-1978)</t>
  </si>
  <si>
    <t>Georgina Basin/Phantom Hills</t>
  </si>
  <si>
    <t>S; No production</t>
  </si>
  <si>
    <t>Lian</t>
  </si>
  <si>
    <t>Oum el-Kecheb (Oum El Kecheb)</t>
  </si>
  <si>
    <t>Mine established 1970</t>
  </si>
  <si>
    <t>Fertilizantes Fosfatados SA (Fosfértil)</t>
  </si>
  <si>
    <t>South Australia</t>
  </si>
  <si>
    <t>Loubboira is E of Wadi Guellouar.</t>
  </si>
  <si>
    <t>2 Mt ore (R1E)</t>
  </si>
  <si>
    <t>300 Mt (R1E)</t>
  </si>
  <si>
    <t>2499t, 7.4% P2O5; 969t, 10.8% P2O5</t>
  </si>
  <si>
    <t>Premoli, 1994; Mew, 1980</t>
  </si>
  <si>
    <t>Laiwu</t>
  </si>
  <si>
    <t>Mine established 1961</t>
  </si>
  <si>
    <t>Ave:  19.05% P2O5, 26.72% CaO, 36.80% SiO2, 2.86% Fe2O3, 4.03% Al2O3, 0.51% MgO;  also about 80 ppm U, 80 ppm Y, some Cd</t>
  </si>
  <si>
    <t>1967?</t>
  </si>
  <si>
    <t>0.2 Mtpa (1986)</t>
  </si>
  <si>
    <t>Yichang Phosphate Rock Mine (state owned, 1999)</t>
  </si>
  <si>
    <t>West Bengal Mineral Industries Development Corporation (1991)</t>
  </si>
  <si>
    <t>Rand McNally, 1981; NIMA, 2000</t>
  </si>
  <si>
    <t>Fe  Si  P  S  Mn</t>
  </si>
  <si>
    <t>Bajo Hondo</t>
  </si>
  <si>
    <t>60 Mt @ 25% P2O5 (1989)</t>
  </si>
  <si>
    <t>13.45% P2O5; 33.57% SiO2; 1.3% Al2O3; 3.78% CaO; 0.1% SO3; 15.66% LOI</t>
  </si>
  <si>
    <t>2 beds- 1 averages 6.47% P2O5, the other 4.02% P2O5</t>
  </si>
  <si>
    <t>Western Desert/Abu Tartur plateau</t>
  </si>
  <si>
    <t>Wuxing</t>
  </si>
  <si>
    <t>Continental margin</t>
  </si>
  <si>
    <t>I005152</t>
  </si>
  <si>
    <t>Notholt, 1994; British Sulphur Corporation, 1964; Mew, 1980</t>
  </si>
  <si>
    <r>
      <t>Kedogou</t>
    </r>
    <r>
      <rPr>
        <sz val="10"/>
        <color indexed="12"/>
        <rFont val="Geneva"/>
        <family val="0"/>
      </rPr>
      <t>/Namel</t>
    </r>
  </si>
  <si>
    <t xml:space="preserve">Project has received China government approval. </t>
  </si>
  <si>
    <t>Litherland and others, 1986; Woolley, 1987; British Sulphur Corporation, 1987</t>
  </si>
  <si>
    <t>13.7 Mt phosphate conc, 1980-81</t>
  </si>
  <si>
    <t xml:space="preserve"> 0.43%-23.9% P2O5, average 13.24%</t>
  </si>
  <si>
    <t>18.1% P2O5, 24.1% CaO, 1.6% F, 3.5% Fe2O3, 29.5% SiO2, 8.4% Al2O3</t>
  </si>
  <si>
    <t>Sind</t>
  </si>
  <si>
    <t>None (1989)</t>
  </si>
  <si>
    <t>Location for Laizhou population center and best estimate from map in Lu (1995).</t>
  </si>
  <si>
    <t>Argentina</t>
  </si>
  <si>
    <t>pre-1970</t>
  </si>
  <si>
    <t>CaO/P2O5 2.5-3.5</t>
  </si>
  <si>
    <t>Ruby cave</t>
  </si>
  <si>
    <t>Bayabas cave</t>
  </si>
  <si>
    <t>Mardeora</t>
  </si>
  <si>
    <t>Phnom Thoch</t>
  </si>
  <si>
    <t>Ichpachi Mine</t>
  </si>
  <si>
    <t>Tolima</t>
  </si>
  <si>
    <t>Boyaca</t>
  </si>
  <si>
    <t>South African continental shelf</t>
  </si>
  <si>
    <t>Yuan'an Jiunu Phosphate Mining Adminstration</t>
  </si>
  <si>
    <t>Peru</t>
  </si>
  <si>
    <t>Snake River Range (combined)</t>
  </si>
  <si>
    <t>Chadian</t>
  </si>
  <si>
    <t>Hejiayan</t>
  </si>
  <si>
    <t>Jinjiahe</t>
  </si>
  <si>
    <t>Chatham Rise Phosphorites</t>
  </si>
  <si>
    <t>Rennell Island</t>
  </si>
  <si>
    <t>Deseret Basin/North Georgetown Canyon</t>
  </si>
  <si>
    <t>Offshore</t>
  </si>
  <si>
    <t>Location is a centroid of the region of deposits.</t>
  </si>
  <si>
    <t>Annual production information from Griffiths (1995); resource information from World Survey of Phosphate Deposits (1987)</t>
  </si>
  <si>
    <t>ESCAP, 1993a</t>
  </si>
  <si>
    <t>200000t/a</t>
  </si>
  <si>
    <t>408,722 t;  1921-1944</t>
  </si>
  <si>
    <t>Vietnam</t>
  </si>
  <si>
    <t>Salt River Range (combined)</t>
  </si>
  <si>
    <t>Mn  Fe  Si  P  Ba</t>
  </si>
  <si>
    <t>Turkey</t>
  </si>
  <si>
    <t>Ore has high Fe content.</t>
  </si>
  <si>
    <t>Cote D'Or</t>
  </si>
  <si>
    <t>Sogamosa</t>
  </si>
  <si>
    <t>Deposit No.</t>
  </si>
  <si>
    <t>Kota Jin</t>
  </si>
  <si>
    <t>Small producer</t>
  </si>
  <si>
    <t>Indonesia</t>
  </si>
  <si>
    <t>Gremyakha-Vyrmes Alkaline Complex</t>
  </si>
  <si>
    <t>Bir Setri</t>
  </si>
  <si>
    <t>Dumeir</t>
  </si>
  <si>
    <t>Yonne</t>
  </si>
  <si>
    <t>0.5 Mtpa at average of 17% P2O5 (1991)</t>
  </si>
  <si>
    <t>Djebel Djerissa</t>
  </si>
  <si>
    <t>Xixi Phosphate Mine</t>
  </si>
  <si>
    <t>Mobil Mining &amp; Minerals Co.</t>
  </si>
  <si>
    <t>Mons Basin/Baudour area</t>
  </si>
  <si>
    <t>Location 35 miles NE of San Luis Obispo near N end of La Panza Range.</t>
  </si>
  <si>
    <t>Hussein and El Sharkawi, 1990; British Sulphur Corporation, 1987</t>
  </si>
  <si>
    <t>Chemical data from Li and others (1996)</t>
  </si>
  <si>
    <t>Largest P deposit in Mozambique.</t>
  </si>
  <si>
    <t>S. Arcot</t>
  </si>
  <si>
    <t>Liuyang Phosphate Mine</t>
  </si>
  <si>
    <t xml:space="preserve">Commission for Geological Map of the World, 1968b </t>
  </si>
  <si>
    <t>1.4 Mt @ 5-10% P2O5 (1987)</t>
  </si>
  <si>
    <t>General Comments</t>
  </si>
  <si>
    <t>3.93 Mt, 10-13% P2O5 (1987); 1Mt @ 30% P2O5 (1991)</t>
  </si>
  <si>
    <t>Phosphate rock with 21-28% P2O5.</t>
  </si>
  <si>
    <t>Typically 20% P2O5.</t>
  </si>
  <si>
    <t>Hazara</t>
  </si>
  <si>
    <t>2.397 Mt ore, 1978-80</t>
  </si>
  <si>
    <t>Longitude</t>
  </si>
  <si>
    <t>Daoui (Grand Daoui)</t>
  </si>
  <si>
    <t xml:space="preserve">9.6 km from city of Abbottabad.  </t>
  </si>
  <si>
    <t>Kunyang Mine</t>
  </si>
  <si>
    <t>Notholt and others, 1989a; Moller, 1989</t>
  </si>
  <si>
    <t>P  Sr</t>
  </si>
  <si>
    <r>
      <t xml:space="preserve">Pine Mountain </t>
    </r>
    <r>
      <rPr>
        <sz val="10"/>
        <color indexed="14"/>
        <rFont val="Geneva"/>
        <family val="0"/>
      </rPr>
      <t>(Sespe Creek)</t>
    </r>
  </si>
  <si>
    <t>Typically 31-32% P2O5, 0.6-0.7% MgO.</t>
  </si>
  <si>
    <t>Seruwila</t>
  </si>
  <si>
    <t>Cu  Fe  P</t>
  </si>
  <si>
    <t>State Mining and Mineral Development Corp.</t>
  </si>
  <si>
    <t>0.6-3% P</t>
  </si>
  <si>
    <t>Thies?</t>
  </si>
  <si>
    <t>Foskor Ltd. (1995)</t>
  </si>
  <si>
    <t>Seleuk</t>
  </si>
  <si>
    <t>Dagbati</t>
  </si>
  <si>
    <t>Djebel Gouraya</t>
  </si>
  <si>
    <t>Minjingu</t>
  </si>
  <si>
    <t>Prospect</t>
  </si>
  <si>
    <t>&gt;1 Mt @ 5-6% P2O5</t>
  </si>
  <si>
    <t>Huidong</t>
  </si>
  <si>
    <t>Tangfang</t>
  </si>
  <si>
    <t>Haga cave</t>
  </si>
  <si>
    <t>Colapnitan I</t>
  </si>
  <si>
    <t>15-30% P205</t>
  </si>
  <si>
    <t>Jinning</t>
  </si>
  <si>
    <t>Laoheba</t>
  </si>
  <si>
    <t>Zaire</t>
  </si>
  <si>
    <t>Bedjaia Setif</t>
  </si>
  <si>
    <t>Mabian</t>
  </si>
  <si>
    <t>Leibo</t>
  </si>
  <si>
    <t>Punan Batu</t>
  </si>
  <si>
    <t>Bartels and Gurr, 1994; Power, 1986a</t>
  </si>
  <si>
    <t>Mine not operating in 1987</t>
  </si>
  <si>
    <t>Bidi</t>
  </si>
  <si>
    <t>Lower grade reserves.</t>
  </si>
  <si>
    <t>Penguin Island</t>
  </si>
  <si>
    <t>Ore typically runs 24-25% P2O5.</t>
  </si>
  <si>
    <t>Liti-Liti cave</t>
  </si>
  <si>
    <t>Dongshanfeng</t>
  </si>
  <si>
    <t>Inactive</t>
  </si>
  <si>
    <t>Marum Island</t>
  </si>
  <si>
    <t>Princetown</t>
  </si>
  <si>
    <t>Dragon cave II</t>
  </si>
  <si>
    <t>Abayala cave</t>
  </si>
  <si>
    <t>Mitra y Arteaga</t>
  </si>
  <si>
    <t>Algeria</t>
  </si>
  <si>
    <t>Santa Rita</t>
  </si>
  <si>
    <t>Expected capacity 3.4 Mt</t>
  </si>
  <si>
    <t>Jhabua district</t>
  </si>
  <si>
    <t>Surata</t>
  </si>
  <si>
    <t>Guano contains 17% P2O5.</t>
  </si>
  <si>
    <t>Notholt and others, 1989a</t>
  </si>
  <si>
    <r>
      <t xml:space="preserve">Fernie </t>
    </r>
    <r>
      <rPr>
        <sz val="10"/>
        <color indexed="10"/>
        <rFont val="Geneva"/>
        <family val="0"/>
      </rPr>
      <t>Formation</t>
    </r>
  </si>
  <si>
    <t>Issawi, 1989; British Sulphur Corporation, 1987</t>
  </si>
  <si>
    <t>Chico Martinez</t>
  </si>
  <si>
    <t>Kern</t>
  </si>
  <si>
    <t>I005156</t>
  </si>
  <si>
    <t>Location for Mabian population center and best estimate from map in Lu (1995).</t>
  </si>
  <si>
    <t>Malpelo Island</t>
  </si>
  <si>
    <t>Location for Mianzhu population center and best estimate from map in Wen Lu (1995).</t>
  </si>
  <si>
    <t>Copapnitan cave</t>
  </si>
  <si>
    <t>North Carolina</t>
  </si>
  <si>
    <t>Henan</t>
  </si>
  <si>
    <t>Mew, 1980; British Sulphur Corporation, 1987</t>
  </si>
  <si>
    <t>ESCAP, 1993b</t>
  </si>
  <si>
    <t>Mine established 1976</t>
  </si>
  <si>
    <t>Xinhua</t>
  </si>
  <si>
    <t>Alto del Triga - La Sierra</t>
  </si>
  <si>
    <t>Abu-Zaabal Fertilizer &amp; Chemical Co.</t>
  </si>
  <si>
    <t>P  LIME  MICA AGG</t>
  </si>
  <si>
    <t>23.34-33.76% P2O5, 6.46-10.22% Al2O3 + Fe2O3, 34.40-41.83% CaO</t>
  </si>
  <si>
    <t>Al Jalamid</t>
  </si>
  <si>
    <t>Medelim</t>
  </si>
  <si>
    <t>Sea Elephant Island</t>
  </si>
  <si>
    <t>Sydney Basin/Mona Vale</t>
  </si>
  <si>
    <t>San Vicente</t>
  </si>
  <si>
    <t>Grade decreases in lower beds.  6-20 m of overburden is stripped here.</t>
  </si>
  <si>
    <t>Slopen Island</t>
  </si>
  <si>
    <t>Houtman Abrolhos</t>
  </si>
  <si>
    <t>Adele Island</t>
  </si>
  <si>
    <t>Browse Island</t>
  </si>
  <si>
    <t>Hebei</t>
  </si>
  <si>
    <t>Adubos Trevo SA</t>
  </si>
  <si>
    <t>I005109</t>
  </si>
  <si>
    <t>40 to 45 Mt phosphate conc, 32% P2O5, 1975-80; 31 Mt, phosphate conc, 32% P2O5, 1982</t>
  </si>
  <si>
    <t>93000 short tons (1919-1926)</t>
  </si>
  <si>
    <t>Aipe - Mapata</t>
  </si>
  <si>
    <t>W029132</t>
  </si>
  <si>
    <t>W029133</t>
  </si>
  <si>
    <t>Baraya - Tello</t>
  </si>
  <si>
    <t>Ethiopia</t>
  </si>
  <si>
    <t>Ogaden Desert</t>
  </si>
  <si>
    <t>Michow</t>
  </si>
  <si>
    <t>Coast Range Phosphate Area</t>
  </si>
  <si>
    <t>No. two cave</t>
  </si>
  <si>
    <t>Fourteen cave</t>
  </si>
  <si>
    <t>GE-3 cave</t>
  </si>
  <si>
    <t>Bachalema</t>
  </si>
  <si>
    <t>Mons Basin/Saint Symphorien; Spiennes</t>
  </si>
  <si>
    <t>Active Mine (1996)</t>
  </si>
  <si>
    <t>Peru continental shelf/ ODP site 680</t>
  </si>
  <si>
    <t>Bosiljgrad</t>
  </si>
  <si>
    <t>Tunja</t>
  </si>
  <si>
    <t>Lumbaqui</t>
  </si>
  <si>
    <t>Fosforita</t>
  </si>
  <si>
    <t>Khao Phanom Wang</t>
  </si>
  <si>
    <t>Mauritania</t>
  </si>
  <si>
    <t>Arduz and others, 1991; Notholt, 1994; Appleton, 1994; British Sulphur Corporation, 1987</t>
  </si>
  <si>
    <t>Yuli</t>
  </si>
  <si>
    <t>Huaguoshu</t>
  </si>
  <si>
    <t>DE00025</t>
  </si>
  <si>
    <t>Pant, 1980; McClellan and Saavedra, 1986</t>
  </si>
  <si>
    <t>88 Mt ore (R1E)</t>
  </si>
  <si>
    <t>West Java</t>
  </si>
  <si>
    <t>Tubon</t>
  </si>
  <si>
    <t>Proven-- 40 Mt (1997)</t>
  </si>
  <si>
    <t>San Francisco North</t>
  </si>
  <si>
    <t>1.3 Mt ore, 30.9% P2O5, 1975-82</t>
  </si>
  <si>
    <t>Junin</t>
  </si>
  <si>
    <t>I005146</t>
  </si>
  <si>
    <t>28200 long t; cave guano 5% N, 4.5% P2O5; fossil guano averages 23% P2O5</t>
  </si>
  <si>
    <t>P  U</t>
  </si>
  <si>
    <t>I014002</t>
  </si>
  <si>
    <t>S</t>
  </si>
  <si>
    <t>Potrerillos</t>
  </si>
  <si>
    <t>Norrbotten</t>
  </si>
  <si>
    <t>Mali</t>
  </si>
  <si>
    <t>Northern Provinces</t>
  </si>
  <si>
    <t xml:space="preserve">18 km N of Larvik.  </t>
  </si>
  <si>
    <t>12.6% P2O5, 16.6% CaO, 1.1% F, 2.8% Fe2O3, 58.3% SiO2, 1.6% Al2O3</t>
  </si>
  <si>
    <r>
      <t xml:space="preserve">60 Mt, 1980; </t>
    </r>
    <r>
      <rPr>
        <sz val="10"/>
        <color indexed="10"/>
        <rFont val="Geneva"/>
        <family val="0"/>
      </rPr>
      <t>150 Mt (1999)</t>
    </r>
  </si>
  <si>
    <r>
      <t xml:space="preserve">Barahakshetra </t>
    </r>
    <r>
      <rPr>
        <sz val="10"/>
        <color indexed="10"/>
        <rFont val="Geneva"/>
        <family val="0"/>
      </rPr>
      <t>(Barahkshetra)</t>
    </r>
  </si>
  <si>
    <t>Harben and Kuzvart, 1996; de Kun, 1987</t>
  </si>
  <si>
    <t>Large mine in district is Baizhu</t>
  </si>
  <si>
    <t>Location for Zunyi population center.</t>
  </si>
  <si>
    <t>Location for Huangjingping population center.</t>
  </si>
  <si>
    <t>Chattisgarh</t>
  </si>
  <si>
    <t>Durg District</t>
  </si>
  <si>
    <t>Chattisgarh Basin/Lohara Area</t>
  </si>
  <si>
    <t>Producer (1987)</t>
  </si>
  <si>
    <t>Extension of deposit in Russia.</t>
  </si>
  <si>
    <t>Oulad Abdoun Plateau  (Khouribga)</t>
  </si>
  <si>
    <t>Oulad Abdoun Plateau</t>
  </si>
  <si>
    <t>P.V. 26 (2)</t>
  </si>
  <si>
    <t>Chile</t>
  </si>
  <si>
    <t>Chatham Rise</t>
  </si>
  <si>
    <t>Lao Cai Basin</t>
  </si>
  <si>
    <t>Zhijin</t>
  </si>
  <si>
    <t>Huize</t>
  </si>
  <si>
    <t>Kawyan cave</t>
  </si>
  <si>
    <t>Sinimbahan cave</t>
  </si>
  <si>
    <t>Cave 7</t>
  </si>
  <si>
    <t>Naqb Etaiyg</t>
  </si>
  <si>
    <t>No data</t>
  </si>
  <si>
    <t>Tianshui</t>
  </si>
  <si>
    <t>Active (1987)</t>
  </si>
  <si>
    <t>Neuquen</t>
  </si>
  <si>
    <t>Bajada del Agrio</t>
  </si>
  <si>
    <t>Huote</t>
  </si>
  <si>
    <t>Hussein and El Sharkawi, 1990</t>
  </si>
  <si>
    <t>Huaning</t>
  </si>
  <si>
    <t>P  Fe  Nb  REE</t>
  </si>
  <si>
    <t>Majingzi</t>
  </si>
  <si>
    <t>Niuniuzhai</t>
  </si>
  <si>
    <t>1858t, 9.1% P2O5; 2192t,14.4% P2O5</t>
  </si>
  <si>
    <t>Orange River</t>
  </si>
  <si>
    <t>Påläng</t>
  </si>
  <si>
    <t>P  Cu  Zr  VRM  Fe</t>
  </si>
  <si>
    <t>Sarfartoq carbonatite complex</t>
  </si>
  <si>
    <t>Guinea</t>
  </si>
  <si>
    <t>Corail Island</t>
  </si>
  <si>
    <t>Under Development (1999)</t>
  </si>
  <si>
    <t>2.16Mt of soil containing 160,000 t apatite (1962-78)</t>
  </si>
  <si>
    <t>W028277</t>
  </si>
  <si>
    <t>Marapad cave</t>
  </si>
  <si>
    <t>Capacity &gt;1Mtpa</t>
  </si>
  <si>
    <t>&gt;250. Mt (1999)</t>
  </si>
  <si>
    <t>Strippable beds are 30 m thick.</t>
  </si>
  <si>
    <t>Ireland</t>
  </si>
  <si>
    <r>
      <t xml:space="preserve">Wen Lu, 1998; </t>
    </r>
    <r>
      <rPr>
        <sz val="10"/>
        <color indexed="11"/>
        <rFont val="Geneva"/>
        <family val="0"/>
      </rPr>
      <t xml:space="preserve">Griffiths, 1995a; British Sulphur Corporation, 1987; </t>
    </r>
    <r>
      <rPr>
        <sz val="10"/>
        <color indexed="10"/>
        <rFont val="Geneva"/>
        <family val="0"/>
      </rPr>
      <t>Li and others, 1996</t>
    </r>
  </si>
  <si>
    <t>9.2 Mt 1956-1983</t>
  </si>
  <si>
    <t>Mau Kok (Mo Coc)</t>
  </si>
  <si>
    <t>Chaoyang Mine</t>
  </si>
  <si>
    <t>Mine established 1966</t>
  </si>
  <si>
    <r>
      <t xml:space="preserve">Fountain, 1999; </t>
    </r>
    <r>
      <rPr>
        <sz val="10"/>
        <color indexed="11"/>
        <rFont val="Geneva"/>
        <family val="0"/>
      </rPr>
      <t>Griffiths, 1995a</t>
    </r>
  </si>
  <si>
    <t>Resource contains 18.1% P2O5, 26.5% Fe2O3, 4.1% Al2O3, 1.6% MgO</t>
  </si>
  <si>
    <t>NIMA, 2000; British Sulphur Corporation, 1987</t>
  </si>
  <si>
    <t>NIMA, 2000; Fernandes, 1989</t>
  </si>
  <si>
    <t>several thousands st of 4% P2O5 ore  (1968-1979)</t>
  </si>
  <si>
    <t>Small past producer (1989)</t>
  </si>
  <si>
    <t>V  P</t>
  </si>
  <si>
    <t>Lapa-Lapa cave</t>
  </si>
  <si>
    <t>McLintok cave</t>
  </si>
  <si>
    <t>Lower strata- 25-26% P2O5; upper strata - 28-29% P2O5</t>
  </si>
  <si>
    <t>Melinau</t>
  </si>
  <si>
    <t>Planned capacity 1.8 Mt ore and about 1.3 Mt phosphate conc</t>
  </si>
  <si>
    <t>Gabel Abu Had Area, 20.70% P2O5; Gabel Elgir Area, 21.07% P2O5</t>
  </si>
  <si>
    <t>9259t, 21.6% P2O5; 2655t, 9.5% P2O5</t>
  </si>
  <si>
    <t>Santa Cruz</t>
  </si>
  <si>
    <t>Loe Shilman</t>
  </si>
  <si>
    <t>Pakistan</t>
  </si>
  <si>
    <t>10-20% P2O5, 12% P2O5 average</t>
  </si>
  <si>
    <t>29% P2O5</t>
  </si>
  <si>
    <t>7-34% P2O5</t>
  </si>
  <si>
    <t>Champion Resources Inc. (1999)</t>
  </si>
  <si>
    <t>Gujarat</t>
  </si>
  <si>
    <t>Skellefte District/Boliden</t>
  </si>
  <si>
    <t>Location for Anning population center and best estimate from map in Lu (1995)</t>
  </si>
  <si>
    <t>Lushan</t>
  </si>
  <si>
    <t>Abu Zaabel Fertiliser and Chemical Co. (1987)</t>
  </si>
  <si>
    <t>Active mine (1995)</t>
  </si>
  <si>
    <t>Cierp</t>
  </si>
  <si>
    <t>Idaho</t>
  </si>
  <si>
    <t>Utah</t>
  </si>
  <si>
    <t>Venezuela</t>
  </si>
  <si>
    <t>1.5-4% P2O5 and 0.01-0.015% U</t>
  </si>
  <si>
    <t>Baska</t>
  </si>
  <si>
    <t>Garambullo</t>
  </si>
  <si>
    <t>Jingfoshan</t>
  </si>
  <si>
    <t>Phnom Thom and Prasat</t>
  </si>
  <si>
    <t>mid-1960's</t>
  </si>
  <si>
    <t>San Juan</t>
  </si>
  <si>
    <t>Bronson (East Ocala Hard Rock) District</t>
  </si>
  <si>
    <t>Sicily</t>
  </si>
  <si>
    <t>P  Al</t>
  </si>
  <si>
    <t>Corporación Minera del Golfo SA de CV</t>
  </si>
  <si>
    <t>Iturbide</t>
  </si>
  <si>
    <t>upper horizon average 30% P2O5 for ore, 23% P2O5 protore</t>
  </si>
  <si>
    <t>U</t>
  </si>
  <si>
    <t>Brown-rock phosphate district</t>
  </si>
  <si>
    <t>Anhui</t>
  </si>
  <si>
    <t>Yunnan</t>
  </si>
  <si>
    <t>21-35% P2O5; up to 37% P2O5 in places</t>
  </si>
  <si>
    <t>Aurora</t>
  </si>
  <si>
    <t>TC30239</t>
  </si>
  <si>
    <t>Steinhatchee (N. Ocala Hard Rock) District</t>
  </si>
  <si>
    <t>Valencia de Alcantara</t>
  </si>
  <si>
    <t>Caleruela</t>
  </si>
  <si>
    <t>Poland</t>
  </si>
  <si>
    <t>Radom</t>
  </si>
  <si>
    <t>Capacity 2.5 Mt phosphate conc, 1983</t>
  </si>
  <si>
    <t>S? (Prob not mined)</t>
  </si>
  <si>
    <t>Dagana</t>
  </si>
  <si>
    <t>Razvumchorr (Rasvumchorr) Mine</t>
  </si>
  <si>
    <t>Tanzania</t>
  </si>
  <si>
    <t>Past Producer (1994)</t>
  </si>
  <si>
    <t xml:space="preserve">Deposit is fairly low grade, commonly &lt;20% P2O5.  Mine does not export production.  </t>
  </si>
  <si>
    <t>Upper bed contains 24% P2O5 over 1.4 m.</t>
  </si>
  <si>
    <t>Jackson and Christiansen, 1993</t>
  </si>
  <si>
    <t>P  REE</t>
  </si>
  <si>
    <t>Christie and others, 2000</t>
  </si>
  <si>
    <t>13-36% P2O5</t>
  </si>
  <si>
    <t>I005108</t>
  </si>
  <si>
    <t>laminated phosphorite 12.5-31.3% P2O5; surface encrustations 5-25% P2O5</t>
  </si>
  <si>
    <t>East Java</t>
  </si>
  <si>
    <t>Sidi-Daoui (Sid Daoui)</t>
  </si>
  <si>
    <t>Sichuan Jinhe Phosphate Mine</t>
  </si>
  <si>
    <r>
      <t>Hany</t>
    </r>
    <r>
      <rPr>
        <sz val="10"/>
        <color indexed="11"/>
        <rFont val="Geneva"/>
        <family val="0"/>
      </rPr>
      <t>u</t>
    </r>
    <r>
      <rPr>
        <sz val="10"/>
        <color indexed="10"/>
        <rFont val="Geneva"/>
        <family val="0"/>
      </rPr>
      <t>an</t>
    </r>
  </si>
  <si>
    <t>Rajasthan State Mines and Minerals (RSMM) Ltd. (1991)</t>
  </si>
  <si>
    <t>None (1986)</t>
  </si>
  <si>
    <t>Lasbela</t>
  </si>
  <si>
    <t>Anatolia?</t>
  </si>
  <si>
    <t>Madai</t>
  </si>
  <si>
    <t>Notholt, 1994; British Sulphur Corporation, 1964; de Kun, 1987</t>
  </si>
  <si>
    <t>Hoang Sa Island</t>
  </si>
  <si>
    <t xml:space="preserve">Tilemsi </t>
  </si>
  <si>
    <t>Baluchistan</t>
  </si>
  <si>
    <t>Jiangxi</t>
  </si>
  <si>
    <t>Daoui Nord</t>
  </si>
  <si>
    <t>Alwar District</t>
  </si>
  <si>
    <t xml:space="preserve">At N end of Lake Baikal. </t>
  </si>
  <si>
    <t>Lucas and others, 1986</t>
  </si>
  <si>
    <t>8.6-31.3% P2O5, 20.1-61.1% SiO2, 12.1-44.4% CaO, 0.1-1.7 % MgO, 0.4-3.2% Fe2O3, 0.8-3.1% organic C</t>
  </si>
  <si>
    <t>Small occurrence may be indicative of now eroded larger deposit</t>
  </si>
  <si>
    <t>PT Istana Kanematsu Indonesia (IKI, 1995)</t>
  </si>
  <si>
    <t>Resources estimates are minimums.</t>
  </si>
  <si>
    <t>Ilocos Norte</t>
  </si>
  <si>
    <t>Zambales</t>
  </si>
  <si>
    <t>Office Chérifien des Phosphates</t>
  </si>
  <si>
    <t>Annual production</t>
  </si>
  <si>
    <t>Cumulative production</t>
  </si>
  <si>
    <t>Bukedi</t>
  </si>
  <si>
    <t>Ban Na Kan</t>
  </si>
  <si>
    <t>Phattalung</t>
  </si>
  <si>
    <t>Baja California Sur</t>
  </si>
  <si>
    <t>Kodal</t>
  </si>
  <si>
    <t>Hiffe</t>
  </si>
  <si>
    <t>Coluge; Tando</t>
  </si>
  <si>
    <t>Jordan</t>
  </si>
  <si>
    <t>6.2-9.7% P205</t>
  </si>
  <si>
    <t>Talisoy cave</t>
  </si>
  <si>
    <t>Gegante cave</t>
  </si>
  <si>
    <t>Woburn-Ampthill</t>
  </si>
  <si>
    <t>Iloilo</t>
  </si>
  <si>
    <t>Djebel Mechaib</t>
  </si>
  <si>
    <t>Jiangxi Chaoyang Phosphate Mine</t>
  </si>
  <si>
    <t>Hesbaye</t>
  </si>
  <si>
    <t>Kamyshin Deposit</t>
  </si>
  <si>
    <t>Nuevo Leon</t>
  </si>
  <si>
    <t>Cuimba cave</t>
  </si>
  <si>
    <t>Active Mine (1991)</t>
  </si>
  <si>
    <t>El Pilar</t>
  </si>
  <si>
    <t>Pamplona</t>
  </si>
  <si>
    <t>Kuznetsk Alatau/Talmalyk</t>
  </si>
  <si>
    <t>Negros Ocidental</t>
  </si>
  <si>
    <t>Truong Sa Island</t>
  </si>
  <si>
    <t>Al  P</t>
  </si>
  <si>
    <t>Santa Barbara</t>
  </si>
  <si>
    <t>Notholt, 1979; British Sulphur Corporation, 1987; Kendall and Keegan, 1998</t>
  </si>
  <si>
    <t>100 Mt phosphate conc., about 25% P2O5, 1896-1982</t>
  </si>
  <si>
    <t>1.5 Mt ore, 1943-64, 0.5 Mt phosphate conc, 1943-64</t>
  </si>
  <si>
    <t>United States</t>
  </si>
  <si>
    <t>Fiji</t>
  </si>
  <si>
    <t xml:space="preserve">Oued Zem </t>
  </si>
  <si>
    <t>New Zealand</t>
  </si>
  <si>
    <t>Small past producer</t>
  </si>
  <si>
    <t>Attempts to exploit in the 1940's failed due to high production costs.</t>
  </si>
  <si>
    <t>Grip, 1978</t>
  </si>
  <si>
    <t>Works bed 2.  Ore has high clay content and requires washing.</t>
  </si>
  <si>
    <t>Lanigpa cave</t>
  </si>
  <si>
    <t>Niah</t>
  </si>
  <si>
    <t>Selabor</t>
  </si>
  <si>
    <t>Marilima cave</t>
  </si>
  <si>
    <r>
      <t xml:space="preserve">State-owned; </t>
    </r>
    <r>
      <rPr>
        <sz val="10"/>
        <color indexed="11"/>
        <rFont val="Geneva"/>
        <family val="0"/>
      </rPr>
      <t>Huangmailing Phosphate Chemical Co.</t>
    </r>
  </si>
  <si>
    <t>Collapsed cave</t>
  </si>
  <si>
    <t>Capacity 2.6 Mt phosphate conc, 1983</t>
  </si>
  <si>
    <t>ISM0335</t>
  </si>
  <si>
    <t>W001054</t>
  </si>
  <si>
    <t>Composition of pellet concentrate:1.3% SiO2, 1.0% Al2O3, 0.28% Fe2O3, 0.08% FeO, 0.19% MgO, 51.8% CaO, 0.43% Na2O, 0.07% K2O, 3.7% H2O, 0.10% TiO2, 35.7% P2O5, 0.0% MnO, 2.5% CO2, 4.0% F</t>
  </si>
  <si>
    <t>Small intermittent producer</t>
  </si>
  <si>
    <t>Capacity 1.2 Mt ore</t>
  </si>
  <si>
    <t>24% P2O5</t>
  </si>
  <si>
    <t>No production</t>
  </si>
  <si>
    <t>Ipiros Province/Drymona</t>
  </si>
  <si>
    <t>Hamilton</t>
  </si>
  <si>
    <t>Wellega</t>
  </si>
  <si>
    <t>ESCAP, 1993a; British Sulphur Corporation, 1987</t>
  </si>
  <si>
    <t>Qujing</t>
  </si>
  <si>
    <t>Deze</t>
  </si>
  <si>
    <t>Xishan</t>
  </si>
  <si>
    <t>Madhya Pradesh Mining Corp. (1991)</t>
  </si>
  <si>
    <t>Luhok cave</t>
  </si>
  <si>
    <t>60 Mt ore with 0.5 Mt P2O5</t>
  </si>
  <si>
    <t>Zunyi</t>
  </si>
  <si>
    <t>Premoli, 1994</t>
  </si>
  <si>
    <t>Ouvidor</t>
  </si>
  <si>
    <t>Copebrás SA</t>
  </si>
  <si>
    <t>Active producer (1995)</t>
  </si>
  <si>
    <t>20 Mt @ 37.5% P2O5 (1989)</t>
  </si>
  <si>
    <t>Small-scale production only</t>
  </si>
  <si>
    <t>Linares</t>
  </si>
  <si>
    <t>Jasinski, 2000</t>
  </si>
  <si>
    <t>Jasinski, 1998</t>
  </si>
  <si>
    <t>Hubei</t>
  </si>
  <si>
    <t>Negros Occidental</t>
  </si>
  <si>
    <t>California</t>
  </si>
  <si>
    <t>8-10 Mt with 35-50% fluorite, 7-15% apatite</t>
  </si>
  <si>
    <t>Togo</t>
  </si>
  <si>
    <t>Gunong Keriang</t>
  </si>
  <si>
    <t>Mercedes y Herminia (Sabinas Hgo.)</t>
  </si>
  <si>
    <t>South Carolina</t>
  </si>
  <si>
    <t>Georgia</t>
  </si>
  <si>
    <t>Capacity 0.7 Mtpa</t>
  </si>
  <si>
    <t>Las Auras</t>
  </si>
  <si>
    <t>Fang-Chiang Dao</t>
  </si>
  <si>
    <t>I005164</t>
  </si>
  <si>
    <t>I005167</t>
  </si>
  <si>
    <t>Thompson, 1983</t>
  </si>
  <si>
    <t>La Laja, Angelina, El Paseo, La Dura, La Prieta, El Duraznillo</t>
  </si>
  <si>
    <t>Fosfatos de Goias SA (Fosfago)</t>
  </si>
  <si>
    <t>I005169</t>
  </si>
  <si>
    <t>Ubate</t>
  </si>
  <si>
    <t xml:space="preserve">Tatu River area (Dadu He); </t>
  </si>
  <si>
    <t>Qishan</t>
  </si>
  <si>
    <t>Li, 1986</t>
  </si>
  <si>
    <t>Compact jacupirangite:  7.98% P2O5, 11.57% SiO2, 14.12% CaO, 8.48% TiO2, 3.46% Al2O3, 28.48% Fe2O3, 17.45% FeO,1.49% MgO, 1.20% MnO</t>
  </si>
  <si>
    <t>North Carolina phosphate district/North Carolina Phosphate Corp.</t>
  </si>
  <si>
    <t>Momalle, Rocour</t>
  </si>
  <si>
    <t>Ootmarsum</t>
  </si>
  <si>
    <t>Hunan Xiangxi Xixi Phosphate Mine</t>
  </si>
  <si>
    <t>Fatehgarh</t>
  </si>
  <si>
    <t>Beds up to 30% P2O5; Phosphatic shale 20% P2O5</t>
  </si>
  <si>
    <t>Harben and Kuzvart, 1996; British Sulphur Corporation, 1987</t>
  </si>
  <si>
    <t>25 Mt ore (R1E)</t>
  </si>
  <si>
    <t>Proven--  1.4 Mt</t>
  </si>
  <si>
    <t>Fe  P</t>
  </si>
  <si>
    <t>Meraa-El-Arech (Mera El Arech)</t>
  </si>
  <si>
    <t>Jordan Phosphate Mines Co. Ltd. (1996)</t>
  </si>
  <si>
    <t>Location for Caoliangyi population center and best estimate from map in Lu (1995)</t>
  </si>
  <si>
    <t>I005117</t>
  </si>
  <si>
    <t>I005105</t>
  </si>
  <si>
    <t>I005111</t>
  </si>
  <si>
    <t>Georgina Basin/Lily Creek</t>
  </si>
  <si>
    <t>I005118</t>
  </si>
  <si>
    <t>Oka</t>
  </si>
  <si>
    <t>Past production of Nb.</t>
  </si>
  <si>
    <t>Terminated</t>
  </si>
  <si>
    <t>Société du Djebel Onk</t>
  </si>
  <si>
    <t>Japakasetr, 1980</t>
  </si>
  <si>
    <t>Guizhou</t>
  </si>
  <si>
    <t>Baturong</t>
  </si>
  <si>
    <t>Overburden to ore ratio of 2:1</t>
  </si>
  <si>
    <t>Ouled Fares area</t>
  </si>
  <si>
    <t>Bol'shoy Dzhebart Deposit</t>
  </si>
  <si>
    <t>Harben and Kuzvart, 1996; Power, 1986a; Gharbi, 1998</t>
  </si>
  <si>
    <t>Power, 1986b</t>
  </si>
  <si>
    <t>None ; Potential mine (1986)</t>
  </si>
  <si>
    <t>Asrarullah, 1980; Hasan, 1986</t>
  </si>
  <si>
    <t>Open pit has been flooded.</t>
  </si>
  <si>
    <t>P  U  V  F  REE</t>
  </si>
  <si>
    <t>Sra Ouertane</t>
  </si>
  <si>
    <t>Capacity of 0.5Mt/yr (1986)</t>
  </si>
  <si>
    <t>P  F  U  Fe  Al</t>
  </si>
  <si>
    <t>Rass Mergueb</t>
  </si>
  <si>
    <t>P  Si</t>
  </si>
  <si>
    <t>Saldanha Embayment/Sandheuwel</t>
  </si>
  <si>
    <t>Cape Province</t>
  </si>
  <si>
    <t>Saldanha Embayment/Constable Hill</t>
  </si>
  <si>
    <t>Sweden</t>
  </si>
  <si>
    <t>Western Australia</t>
  </si>
  <si>
    <t>3-4% P2O5</t>
  </si>
  <si>
    <t>Hunan</t>
  </si>
  <si>
    <t>Southern Khouribga Region</t>
  </si>
  <si>
    <t>Al Jawf</t>
  </si>
  <si>
    <t>Coahuila</t>
  </si>
  <si>
    <t>Quebec</t>
  </si>
  <si>
    <t>2-3% P2O5</t>
  </si>
  <si>
    <t>Sierra Grande</t>
  </si>
  <si>
    <t>Buckingham Area</t>
  </si>
  <si>
    <t>Kruchinskoye</t>
  </si>
  <si>
    <t>8.7*106 t ore, 24% P2O5, 1929-62; 20*106 t ore, 24%P2O5,1963-84</t>
  </si>
  <si>
    <t>Active Prospect (1997)</t>
  </si>
  <si>
    <t>Gornay Shoriya/Belka</t>
  </si>
  <si>
    <t>Quindonacache</t>
  </si>
  <si>
    <t>Conception del Oro District/Santa Rosa</t>
  </si>
  <si>
    <t>Corfu (1987)</t>
  </si>
  <si>
    <t>Georgina Basin/Mt. O'Connor</t>
  </si>
  <si>
    <t>Georgina Basin/Highland Plains</t>
  </si>
  <si>
    <t>Georgina Basin/Alexandria</t>
  </si>
  <si>
    <t>Khouribga</t>
  </si>
  <si>
    <t>Bingöl Area/Miskel; Gonac; Haylandere; Kavakli; Murderesi; Arduvan; Hamek; Avnik; Kavakli</t>
  </si>
  <si>
    <t>Al Inab</t>
  </si>
  <si>
    <t>Suweilih</t>
  </si>
  <si>
    <t>16-24.8% P2O5</t>
  </si>
  <si>
    <t>Capacity 0.8 Mt phosphate conc, 1980</t>
  </si>
  <si>
    <t xml:space="preserve">Location approximate centroid of district.  </t>
  </si>
  <si>
    <t>Active Producer (1989)</t>
  </si>
  <si>
    <t>Harben and Kuzvart, 1996; Notholt, 1979; British Sulphur Corporation, 1987; Kendall and Keegan, 1998</t>
  </si>
  <si>
    <t>P  U  F  Cr  Ni</t>
  </si>
  <si>
    <t>Sarawak</t>
  </si>
  <si>
    <t>6.7 Mt ore, 1908-73</t>
  </si>
  <si>
    <t>Lalitpur District</t>
  </si>
  <si>
    <t>1500000t by 1947, 100000-120000t (1940-1947)</t>
  </si>
  <si>
    <t>Rincon de Arizmendi</t>
  </si>
  <si>
    <t>Baconay cave</t>
  </si>
  <si>
    <t>Beth cave</t>
  </si>
  <si>
    <t>P  U  Y  Cd</t>
  </si>
  <si>
    <t xml:space="preserve">Bedded phosphorite: 29.69% P2O5, 44.30% CaO, 4.19% SiO2, 1.40% Al2O3, 0.91% Fe2O3, 2.13% MgO, 0.52% Na2O, 6.37% H2O-, 4.87 CO2, 0.31% SO3, 0.21% Cl, 2.85% F, 2.51% H2O+ and organic matter. </t>
  </si>
  <si>
    <t>Khubsugul Basin/Uda-Shantary region/Shantary Islands</t>
  </si>
  <si>
    <t>ESCAP, 1991</t>
  </si>
  <si>
    <t>est by Go from Abera, 1994</t>
  </si>
  <si>
    <t>7-8% P2O5</t>
  </si>
  <si>
    <t>Trioko Deposit</t>
  </si>
  <si>
    <t>Tamoust, Beira</t>
  </si>
  <si>
    <t>Guizhou Weng'an Phosphate Mine</t>
  </si>
  <si>
    <t>Kampot</t>
  </si>
  <si>
    <t>Shawa</t>
  </si>
  <si>
    <t>22.75% P2O5, 5.65 % Al2O3 + Fe2O3, 42.44% CaO</t>
  </si>
  <si>
    <t>Marbat</t>
  </si>
  <si>
    <t>Ein Yahav</t>
  </si>
  <si>
    <t>5-15% P2O5</t>
  </si>
  <si>
    <r>
      <t>P</t>
    </r>
    <r>
      <rPr>
        <sz val="10"/>
        <color indexed="12"/>
        <rFont val="Geneva"/>
        <family val="0"/>
      </rPr>
      <t xml:space="preserve">  Sr  Ca</t>
    </r>
  </si>
  <si>
    <t>Landa de Matamoros  Municipality P concession</t>
  </si>
  <si>
    <t>Kopparberg</t>
  </si>
  <si>
    <t>Bou Saada</t>
  </si>
  <si>
    <t>Malawi</t>
  </si>
  <si>
    <t>Cambota</t>
  </si>
  <si>
    <t>30% P2O5</t>
  </si>
  <si>
    <t>Nod Glas Formation/ Llangynog</t>
  </si>
  <si>
    <t>Samancor (1989)</t>
  </si>
  <si>
    <t>Banerjee and others, 1982; Pant and others, 1989; Director of Geology and Mining, 1989</t>
  </si>
  <si>
    <t>DE00130</t>
  </si>
  <si>
    <t>Borena</t>
  </si>
  <si>
    <t>Tobene</t>
  </si>
  <si>
    <t>Bale</t>
  </si>
  <si>
    <t>Pant, 1980; Russell, 1991; Slansky, 1986</t>
  </si>
  <si>
    <t>Grose, 1989</t>
  </si>
  <si>
    <t>Kakabiya Island</t>
  </si>
  <si>
    <t>Ciamis</t>
  </si>
  <si>
    <t>236000t (1932-1944)</t>
  </si>
  <si>
    <t>Khubsugul Basin/Eastern Sayan area/Ukhagol</t>
  </si>
  <si>
    <t>Israel</t>
  </si>
  <si>
    <t>Fountain, 1999</t>
  </si>
  <si>
    <t>Bordj Redir</t>
  </si>
  <si>
    <t>Damao Mine</t>
  </si>
  <si>
    <t>Winterswijk</t>
  </si>
  <si>
    <t>Clinton</t>
  </si>
  <si>
    <t>Oroparinna</t>
  </si>
  <si>
    <t>Branica</t>
  </si>
  <si>
    <t>Eastern pelletal phosphorite</t>
  </si>
  <si>
    <t>0.5-1.8% P2O5 throughout Miocene clay and clayey sandstone</t>
  </si>
  <si>
    <t>ISM0425</t>
  </si>
  <si>
    <t>Capacity 4.0 Mt phosphate conc, 1983</t>
  </si>
  <si>
    <t>Capacity 3.0 Mt phosphate conc, 1983</t>
  </si>
  <si>
    <t>Falcon</t>
  </si>
  <si>
    <t>Mina Honda</t>
  </si>
  <si>
    <t>WMC Fertilizers Pty Ltd. (1999)</t>
  </si>
  <si>
    <t>Benguérir (Ben-Guerir)</t>
  </si>
  <si>
    <t>Marrakech?</t>
  </si>
  <si>
    <t>Power, 1986a</t>
  </si>
  <si>
    <t>Gilbert Islands</t>
  </si>
  <si>
    <t>Vanegas</t>
  </si>
  <si>
    <t>P  Mn</t>
  </si>
  <si>
    <t>Beaumaris</t>
  </si>
  <si>
    <t>I005168</t>
  </si>
  <si>
    <t>Norsk Hydro (1979)</t>
  </si>
  <si>
    <t>Fe  P  V</t>
  </si>
  <si>
    <t>Bengo</t>
  </si>
  <si>
    <t>Central Kentucky Brown Rock District</t>
  </si>
  <si>
    <t>Charleston-Beaufort District</t>
  </si>
  <si>
    <t>2.25% P2O5</t>
  </si>
  <si>
    <t>Mae Tha (Mae Ta, Maeta)</t>
  </si>
  <si>
    <t>I005116</t>
  </si>
  <si>
    <t>Location is centroid of region defined by McClellan (1989).</t>
  </si>
  <si>
    <t>High contents of SiO2, also moderate contents of Fe2O3 and Al2O3.</t>
  </si>
  <si>
    <t>Lorenzena</t>
  </si>
  <si>
    <t>I005110</t>
  </si>
  <si>
    <t>I005113</t>
  </si>
  <si>
    <t>I005114</t>
  </si>
  <si>
    <t>I005115</t>
  </si>
  <si>
    <t>I000102</t>
  </si>
  <si>
    <t>DE00011</t>
  </si>
  <si>
    <t>DE00109</t>
  </si>
  <si>
    <t>ISM0434</t>
  </si>
  <si>
    <t>ISM0418</t>
  </si>
  <si>
    <t>Jianshan Phosphate Mine</t>
  </si>
  <si>
    <t>11.1% P2O5, 24.2% CaO, 1.0% F, 9.3% Fe2O3, 25.2% SiO2, 1.4% Al2O3</t>
  </si>
  <si>
    <t>Low Cd, Mg, and other heavy metals</t>
  </si>
  <si>
    <t>Chengda Minerals &amp; Chemicals (1999)</t>
  </si>
  <si>
    <t>TC00008</t>
  </si>
  <si>
    <t>DE00034</t>
  </si>
  <si>
    <t>I000107</t>
  </si>
  <si>
    <t>Calcareous phosphates with 6-8% SiO2, 25-27% P2O5.  Low U content.</t>
  </si>
  <si>
    <t>Active prospect (1994)</t>
  </si>
  <si>
    <t>Phosphorite has excess silica and fluorine.</t>
  </si>
  <si>
    <t>Notholt, 1994; Mew, 1980</t>
  </si>
  <si>
    <t>Tir</t>
  </si>
  <si>
    <t>In Rakuere area.</t>
  </si>
  <si>
    <t>2.35-24.71% P2O5, 0.02-0.1% V2O5, 0.01-0.1% Cr2O3</t>
  </si>
  <si>
    <t>Philippines</t>
  </si>
  <si>
    <r>
      <t>Mauree-Kalikhola</t>
    </r>
    <r>
      <rPr>
        <sz val="10"/>
        <color indexed="10"/>
        <rFont val="Geneva"/>
        <family val="0"/>
      </rPr>
      <t xml:space="preserve"> area</t>
    </r>
  </si>
  <si>
    <t>I005160</t>
  </si>
  <si>
    <t>I005161</t>
  </si>
  <si>
    <t>Kotalj-I-Sebzak</t>
  </si>
  <si>
    <t>Florida; Georgia</t>
  </si>
  <si>
    <t>P  Nb  Ti  REE  VRM  U</t>
  </si>
  <si>
    <t>I005133</t>
  </si>
  <si>
    <t>Pesca/Iza Deposits</t>
  </si>
  <si>
    <t>24.3-29.4% P2O5</t>
  </si>
  <si>
    <t>Active Mine (2000)</t>
  </si>
  <si>
    <t>Intermittent  (1992)</t>
  </si>
  <si>
    <t>Georgina Basin/Quita Creek (Quite Creek)</t>
  </si>
  <si>
    <t>Bickers Islets</t>
  </si>
  <si>
    <t>ISM0471</t>
  </si>
  <si>
    <t>Kaiyang</t>
  </si>
  <si>
    <t>Mexico</t>
  </si>
  <si>
    <t>32-36% P2O5, 52-53% CaO, 3-4% SiO2, 3-4% F, 2.5-3.5% MgO, 1.5-1.8% Fe2O3, 10-30 ppm Cd</t>
  </si>
  <si>
    <t>MCK Mining Corp. (1999)</t>
  </si>
  <si>
    <t>21-28% P2O5, 0.36% V2O5</t>
  </si>
  <si>
    <t>worked 1860-1924</t>
  </si>
  <si>
    <t>Kumaun Himalaya/Pithoragarh District/Dhaigaon</t>
  </si>
  <si>
    <t>Kumaun Himalaya/Doggada Area</t>
  </si>
  <si>
    <t>Coral isle.</t>
  </si>
  <si>
    <t>Sebl'yavr Carbonatite Complex</t>
  </si>
  <si>
    <t>Anning</t>
  </si>
  <si>
    <t>W007090</t>
  </si>
  <si>
    <t xml:space="preserve">Charkiet </t>
  </si>
  <si>
    <t>Chilesso</t>
  </si>
  <si>
    <t>U  P  Ni  Ta  Ti</t>
  </si>
  <si>
    <t>"A" grade guano analysis:  34.8-35.7% P2O5, 46-48% CaO, 0.35% SiO2, 2.0% CO2, 1.8% F, 6.0% mixed Al/Fe oxides, 1.0% MgO, 0.06% K2O, 0.23% Na2O</t>
  </si>
  <si>
    <t>La Pata Island</t>
  </si>
  <si>
    <t>Sichuan Qingping Phosphate Mine</t>
  </si>
  <si>
    <t>Active?</t>
  </si>
  <si>
    <t>Kakul</t>
  </si>
  <si>
    <t>Capacity 1 Mt phosphate conc</t>
  </si>
  <si>
    <t>In remote area, but near RR.</t>
  </si>
  <si>
    <t>Not Economic</t>
  </si>
  <si>
    <t>Several million tonnes</t>
  </si>
  <si>
    <t>Capacity 2.9 Mt phophate conc, 1983</t>
  </si>
  <si>
    <t>&gt; 70 Mt</t>
  </si>
  <si>
    <t>Geelong</t>
  </si>
  <si>
    <r>
      <t xml:space="preserve">Roberts, 1989; British Sulphur Corporation, 1987; </t>
    </r>
    <r>
      <rPr>
        <sz val="10"/>
        <color indexed="10"/>
        <rFont val="Geneva"/>
        <family val="0"/>
      </rPr>
      <t>Kastner and others, 1990</t>
    </r>
  </si>
  <si>
    <t>Past (late 1960s)</t>
  </si>
  <si>
    <t>Prob. &lt; 5000 t total</t>
  </si>
  <si>
    <t>Portugal</t>
  </si>
  <si>
    <t>Ganntour Plateau</t>
  </si>
  <si>
    <t>Mined out</t>
  </si>
  <si>
    <t>Bulongtu Phosphate Mine</t>
  </si>
  <si>
    <t>Vestfold</t>
  </si>
  <si>
    <t>Palmira</t>
  </si>
  <si>
    <t>Curacao Island</t>
  </si>
  <si>
    <t>S; U</t>
  </si>
  <si>
    <t>ISM0417</t>
  </si>
  <si>
    <t>Tapira</t>
  </si>
  <si>
    <r>
      <t>Salinas Basin/</t>
    </r>
    <r>
      <rPr>
        <sz val="10"/>
        <color indexed="12"/>
        <rFont val="Geneva"/>
        <family val="0"/>
      </rPr>
      <t>Carmel Valley area</t>
    </r>
  </si>
  <si>
    <t>Scheduled to start 1986</t>
  </si>
  <si>
    <t>Active Producer</t>
  </si>
  <si>
    <t>Hildalgo</t>
  </si>
  <si>
    <t>Anuradhapura</t>
  </si>
  <si>
    <t>ISM0432</t>
  </si>
  <si>
    <t>BL20076</t>
  </si>
  <si>
    <t>Wellington Caves</t>
  </si>
  <si>
    <t>Cominco, Ltd.</t>
  </si>
  <si>
    <t>South Florida phosphate district</t>
  </si>
  <si>
    <t>Gafsa</t>
  </si>
  <si>
    <t>Kivu</t>
  </si>
  <si>
    <t>United Kingdom</t>
  </si>
  <si>
    <t>TC42778</t>
  </si>
  <si>
    <t>Lappi</t>
  </si>
  <si>
    <t>Clipperton Islands</t>
  </si>
  <si>
    <t>Cerro Manomo</t>
  </si>
  <si>
    <t>Aktyubinsk Basin/Karaganda</t>
  </si>
  <si>
    <t>Phnom Cheam</t>
  </si>
  <si>
    <t>Hahotoe-Akoumape Deposit</t>
  </si>
  <si>
    <t>Nova Roma</t>
  </si>
  <si>
    <t>Russell, 1987; Slansky, 1986</t>
  </si>
  <si>
    <t>Fais Island</t>
  </si>
  <si>
    <t>5-20% P2O5 in chalk; 12-30% in phosphate channel infills; 24-39% in decalcified phosphate</t>
  </si>
  <si>
    <r>
      <t xml:space="preserve">P  </t>
    </r>
    <r>
      <rPr>
        <sz val="10"/>
        <color indexed="10"/>
        <rFont val="Geneva"/>
        <family val="0"/>
      </rPr>
      <t>U</t>
    </r>
  </si>
  <si>
    <r>
      <t xml:space="preserve">Cerro Cacheuta </t>
    </r>
    <r>
      <rPr>
        <sz val="10"/>
        <color indexed="10"/>
        <rFont val="Geneva"/>
        <family val="0"/>
      </rPr>
      <t>(Cerro Cachenta)</t>
    </r>
  </si>
  <si>
    <t>Exhausted in 1920 (1980)</t>
  </si>
  <si>
    <t>1.1 Mt calcium phosphate, 1951-1987; 5.9 Mt aluminium  phosphate, 1950-1987</t>
  </si>
  <si>
    <t>Starbuck Island</t>
  </si>
  <si>
    <t>Not Mined</t>
  </si>
  <si>
    <t>Kondonakaski</t>
  </si>
  <si>
    <t>I005137</t>
  </si>
  <si>
    <t>I005138</t>
  </si>
  <si>
    <t>P  Nb</t>
  </si>
  <si>
    <t>Closed in 1965</t>
  </si>
  <si>
    <t>Rand McNally, 1981</t>
  </si>
  <si>
    <t>Italy</t>
  </si>
  <si>
    <t>Xerovounai Arta</t>
  </si>
  <si>
    <t>Zantes</t>
  </si>
  <si>
    <t>Dwivedi, 1984</t>
  </si>
  <si>
    <t>Longonjo (Chibilundo Mountain)</t>
  </si>
  <si>
    <t>Kimovsk</t>
  </si>
  <si>
    <t>Guilagen (Guihulngan)</t>
  </si>
  <si>
    <t>British Sulphur Corporation, 1987; Vargas and Escalada, 1986</t>
  </si>
  <si>
    <t>Bardeh</t>
  </si>
  <si>
    <t>Cambridge Greensand</t>
  </si>
  <si>
    <t>England</t>
  </si>
  <si>
    <t>P  Fe  Ti  REE</t>
  </si>
  <si>
    <t>Songjin</t>
  </si>
  <si>
    <t>Office Chérifien des Phosphates of Moroccan</t>
  </si>
  <si>
    <t>Serrana SA de Mineraçào</t>
  </si>
  <si>
    <t>Roca Fosforica Mexicana SA de DV (Rofomex)</t>
  </si>
  <si>
    <t>P  PYR  F</t>
  </si>
  <si>
    <t>P  Al  Fe  Mg  Ca</t>
  </si>
  <si>
    <t>P  V  REE</t>
  </si>
  <si>
    <t>P  F  U  Fe</t>
  </si>
  <si>
    <t>Sources differ as to whether part of this deposit occurs in Burkina Faso; Most of dep is in Niger and forms a series of deposits that extends to Mekrou in Benin.</t>
  </si>
  <si>
    <t>Active Mine (1980)</t>
  </si>
  <si>
    <t>Jiangsu</t>
  </si>
  <si>
    <t>Grades are highly variable (2.1-43% P2O5).</t>
  </si>
  <si>
    <t>`</t>
  </si>
  <si>
    <t>P  U  Al  Fe  CAR</t>
  </si>
  <si>
    <t>P  CEM</t>
  </si>
  <si>
    <t>Goiania</t>
  </si>
  <si>
    <t>Ridgeland Basin-Beaufort District</t>
  </si>
  <si>
    <t>Batu Sapad</t>
  </si>
  <si>
    <t>Sierra La Catana</t>
  </si>
  <si>
    <t>Svappavaara Area</t>
  </si>
  <si>
    <t>El Papanton</t>
  </si>
  <si>
    <t>France</t>
  </si>
  <si>
    <t>Caroline Islands</t>
  </si>
  <si>
    <t>Mining method</t>
  </si>
  <si>
    <t>Location references</t>
  </si>
  <si>
    <t>Slansky, 1986; Japakasetr, 1980</t>
  </si>
  <si>
    <t>2.5 Mt phosphate conc, 26% P2O5, 1975; 1.4 Mt phosphate conc, 25% P2O5, 1981</t>
  </si>
  <si>
    <t>1.99 Mt, 1979</t>
  </si>
  <si>
    <t>NONE</t>
  </si>
  <si>
    <t>Continental Borderland/outer continental shelf deposits</t>
  </si>
  <si>
    <t>I005143</t>
  </si>
  <si>
    <t>I005144</t>
  </si>
  <si>
    <t>I005145</t>
  </si>
  <si>
    <t>Roi Et</t>
  </si>
  <si>
    <t>Agrium (1998)</t>
  </si>
  <si>
    <t>Queretaro Municipality P concession</t>
  </si>
  <si>
    <t>Khibiny</t>
  </si>
  <si>
    <t>Nepal</t>
  </si>
  <si>
    <t>Georgina Basin/Mt. Jennifer</t>
  </si>
  <si>
    <t>Bano cave</t>
  </si>
  <si>
    <t>Georgina Basin/Alroy</t>
  </si>
  <si>
    <t>Blake Plateau/Charleston Bump</t>
  </si>
  <si>
    <t>surface encrustations 5-25% P2O5, up to 20 cm thick</t>
  </si>
  <si>
    <t>Colorada</t>
  </si>
  <si>
    <t>Namibia</t>
  </si>
  <si>
    <t>Bié</t>
  </si>
  <si>
    <t>59% Fe, 1% P</t>
  </si>
  <si>
    <t>Area is heavily farmed which may preclude development.</t>
  </si>
  <si>
    <t>Taplow</t>
  </si>
  <si>
    <t>Cajati</t>
  </si>
  <si>
    <t>Active mine (1998)</t>
  </si>
  <si>
    <t>Colombia</t>
  </si>
  <si>
    <t>Ecuador</t>
  </si>
  <si>
    <t>Minas Gerais</t>
  </si>
  <si>
    <t>Saudia Arabia</t>
  </si>
  <si>
    <t>Sirhan-Turayf</t>
  </si>
  <si>
    <t>Bulongtu</t>
  </si>
  <si>
    <t>Fountain, 1999; British Sulphur Corporation, 1987</t>
  </si>
  <si>
    <t>County Clare</t>
  </si>
  <si>
    <t>Huyophuyop cave</t>
  </si>
  <si>
    <t>Lam Tuyen Island</t>
  </si>
  <si>
    <t>P  Ti  Nb  VRM  REE</t>
  </si>
  <si>
    <t>W001062</t>
  </si>
  <si>
    <t>W001064</t>
  </si>
  <si>
    <t>ISM0334</t>
  </si>
  <si>
    <t>10-30% P2O5</t>
  </si>
  <si>
    <t>30 to 40 Mt phosphate conc. 1965-82</t>
  </si>
  <si>
    <t>Tuolluvaara</t>
  </si>
  <si>
    <t>Resources</t>
  </si>
  <si>
    <t>Canada</t>
  </si>
  <si>
    <t>Malmberget/Gallivare</t>
  </si>
  <si>
    <t>Dulces Nombres</t>
  </si>
  <si>
    <t>Tempadong</t>
  </si>
  <si>
    <t>Gomantong</t>
  </si>
  <si>
    <t>Topo Chico</t>
  </si>
  <si>
    <t>Hassu Kuchak</t>
  </si>
  <si>
    <t>Location for Pushi population center.</t>
  </si>
  <si>
    <t>P  Sr  U  Fe  Nb  REE</t>
  </si>
  <si>
    <t>W001053</t>
  </si>
  <si>
    <t>Australmin (1989)</t>
  </si>
  <si>
    <t>Phnom Bak</t>
  </si>
  <si>
    <t>Queensland</t>
  </si>
  <si>
    <t>British Sulphur Corporation, 1987</t>
  </si>
  <si>
    <t>Aktyubinsk Basin/Sarblak</t>
  </si>
  <si>
    <t>Victoria</t>
  </si>
  <si>
    <t xml:space="preserve">Lisdonvarna </t>
  </si>
  <si>
    <t>Oulad-Abdoun Plateau (Khouribga)</t>
  </si>
  <si>
    <t>Generally low in F and Cd.</t>
  </si>
  <si>
    <t>Sichuan</t>
  </si>
  <si>
    <t>Integrated producer.  First production in the 1960's.</t>
  </si>
  <si>
    <t>Kapitungan cave</t>
  </si>
  <si>
    <t>Bramble Cay</t>
  </si>
  <si>
    <t>Makhtesh Qatan</t>
  </si>
  <si>
    <t>Midiya Sour El Ghozl</t>
  </si>
  <si>
    <t>Huila</t>
  </si>
  <si>
    <t>East Florida phosphate district</t>
  </si>
  <si>
    <t>Tennessee</t>
  </si>
  <si>
    <t>ISM0419</t>
  </si>
  <si>
    <t>Sehib</t>
  </si>
  <si>
    <t>Cuyama Basin/Cuyama</t>
  </si>
  <si>
    <t>Greece</t>
  </si>
  <si>
    <t>Mons Basin/Ciply area</t>
  </si>
  <si>
    <t xml:space="preserve">S </t>
  </si>
  <si>
    <t>Ganntour</t>
  </si>
  <si>
    <t>None, designed capacity 2.7 Mt phosphate conc</t>
  </si>
  <si>
    <t>Coco Grande</t>
  </si>
  <si>
    <t>Chingshan (Jingshan)</t>
  </si>
  <si>
    <t>Los Apires, El Risco</t>
  </si>
  <si>
    <t>Director of Geology and Mining, 1989</t>
  </si>
  <si>
    <t>Pohjanmaa Area/Vihanti/Lampinsaari</t>
  </si>
  <si>
    <t>Wichianburi</t>
  </si>
  <si>
    <t>Haut-Ogooue</t>
  </si>
  <si>
    <t>Florida</t>
  </si>
  <si>
    <t>Kentucky</t>
  </si>
  <si>
    <t>Khibiny Complex/Vostochny (Eastern Mines)</t>
  </si>
  <si>
    <t>I005122</t>
  </si>
  <si>
    <t>I005151</t>
  </si>
  <si>
    <t>I005163</t>
  </si>
  <si>
    <t>Piper and others, 1990; Rossfelder, 1990</t>
  </si>
  <si>
    <t>Kef Eddour (Kef ed Dour)</t>
  </si>
  <si>
    <t>Region Maritime</t>
  </si>
  <si>
    <t>Abu Zaabel Fertiliser and Chemical Co.</t>
  </si>
  <si>
    <t>Rotem Amfert-Negev Group</t>
  </si>
  <si>
    <t>P  Fe  REE</t>
  </si>
  <si>
    <t>Chem. Analyses indicate an average of  6.5% P2O5</t>
  </si>
  <si>
    <t>More than 80 km N of Lake Edward.</t>
  </si>
  <si>
    <t>Under Development (1988)</t>
  </si>
  <si>
    <r>
      <t xml:space="preserve">P  </t>
    </r>
    <r>
      <rPr>
        <sz val="10"/>
        <color indexed="10"/>
        <rFont val="Geneva"/>
        <family val="0"/>
      </rPr>
      <t>Mg</t>
    </r>
  </si>
  <si>
    <t>Quelicai</t>
  </si>
  <si>
    <t>Kandangan</t>
  </si>
  <si>
    <t>Southeast Sulawesi</t>
  </si>
  <si>
    <t>Gamboola, Nandillyan, Larras Lee, Vale Head, Borenore</t>
  </si>
  <si>
    <t>Banerjee and others, 1980; Khan and others, 1989</t>
  </si>
  <si>
    <t>Basu, 1984</t>
  </si>
  <si>
    <t>AD00086</t>
  </si>
  <si>
    <t>AD00025</t>
  </si>
  <si>
    <t>ISM0447</t>
  </si>
  <si>
    <t>Eastern white-rock phosphate district</t>
  </si>
  <si>
    <t>La Campesina</t>
  </si>
  <si>
    <t>Landa de Matamoros</t>
  </si>
  <si>
    <t>Georgina Basin/D-Tree</t>
  </si>
  <si>
    <t>Ichaboe Island deposit contained 250,000 t guano.</t>
  </si>
  <si>
    <t>Rocky Point</t>
  </si>
  <si>
    <t>Walvis Bay; Sylvia Hill</t>
  </si>
  <si>
    <t>Battambang</t>
  </si>
  <si>
    <t>Pursat</t>
  </si>
  <si>
    <t>Savannah District</t>
  </si>
  <si>
    <t>P.V. 13</t>
  </si>
  <si>
    <t>Mrzig (Mrizig) area</t>
  </si>
  <si>
    <t>Sidi Chennane</t>
  </si>
  <si>
    <t>Sassolemba</t>
  </si>
  <si>
    <t>Aktyubinsk Basin/Bogdanov</t>
  </si>
  <si>
    <t>Phnom Totung</t>
  </si>
  <si>
    <t>San Julian</t>
  </si>
  <si>
    <t>Small scale 1950's;  intermittent since</t>
  </si>
  <si>
    <t>Kom-Mir</t>
  </si>
  <si>
    <t>4.8% P2O5 average, as high as 19.2 % P2O5</t>
  </si>
  <si>
    <t>Pedra do Feitico</t>
  </si>
  <si>
    <t>Chengda Minerals and Chemicals (1999, state-owned)</t>
  </si>
  <si>
    <t>Little Rocky Inlet</t>
  </si>
  <si>
    <t>Yunnan Phosphorous Chemical Industry (Group) Corp.</t>
  </si>
  <si>
    <t>Tiantaishan</t>
  </si>
  <si>
    <t>Longxi County</t>
  </si>
  <si>
    <t>~20 Mt @ 5% P2O5 to depth of 140 m</t>
  </si>
  <si>
    <t>Tete</t>
  </si>
  <si>
    <t>Nampula</t>
  </si>
  <si>
    <t>155.4 Mt @ 9.32% P2O5</t>
  </si>
  <si>
    <t>Sechura Desert</t>
  </si>
  <si>
    <t>I001038, PIU0015</t>
  </si>
  <si>
    <t>I000316</t>
  </si>
  <si>
    <t>P  DIT</t>
  </si>
  <si>
    <t>British Sulphur Corporation, 1987; Li, 1986</t>
  </si>
  <si>
    <t>P  Al  Fe  Cd  U</t>
  </si>
  <si>
    <t>??</t>
  </si>
  <si>
    <t>Jingbing Phosphate Mine</t>
  </si>
  <si>
    <t>Capinota</t>
  </si>
  <si>
    <t>Phnom Loang</t>
  </si>
  <si>
    <t>Peru continental shelf/ ODP site 684</t>
  </si>
  <si>
    <t>Zhongxiang Phosphate Mine</t>
  </si>
  <si>
    <t>Chalupki</t>
  </si>
  <si>
    <t>Hazara/Kakul-Mirpur</t>
  </si>
  <si>
    <t>La Esperanza</t>
  </si>
  <si>
    <t>Tova Island</t>
  </si>
  <si>
    <t>Deposit has an apparent average grade of 4.6% P2O5.</t>
  </si>
  <si>
    <t>Langebaan</t>
  </si>
  <si>
    <t>Riddler and others, 1989</t>
  </si>
  <si>
    <t>68,000 t, 24% P2O5</t>
  </si>
  <si>
    <t>Georgina Basin/Babbling Brook Hill</t>
  </si>
  <si>
    <t>2-5% P2O5 (phosphatic limestone); 25-32% P2O5 (phosphate nodules)</t>
  </si>
  <si>
    <t>ISM0397</t>
  </si>
  <si>
    <t>ISM0474</t>
  </si>
  <si>
    <t>Santo Niño</t>
  </si>
  <si>
    <t>Palmillas</t>
  </si>
  <si>
    <t>Libo Hills cave</t>
  </si>
  <si>
    <t>Perth Area</t>
  </si>
  <si>
    <t>Baliw cave II</t>
  </si>
  <si>
    <t>Aktyubinsk Basin/Utebies</t>
  </si>
  <si>
    <t>Paris Basin/Beauval; Orville</t>
  </si>
  <si>
    <t>Pandi</t>
  </si>
  <si>
    <t>0.2-4.6% P2O5 avg. (up to 5.7-11.5% P2O5)</t>
  </si>
  <si>
    <t>Alaska</t>
  </si>
  <si>
    <t>Matam (N'Diendouri and Ouali Diala)</t>
  </si>
  <si>
    <t>Shuitonggou Phosphate Mine</t>
  </si>
  <si>
    <t>6.3 Mt @ 14-27% P2O5 (1987)</t>
  </si>
  <si>
    <t>Iran</t>
  </si>
  <si>
    <t>Tachira</t>
  </si>
  <si>
    <t>Qaqarssuk carbonatite cmplx</t>
  </si>
  <si>
    <t>Australia</t>
  </si>
  <si>
    <t>Picos</t>
  </si>
  <si>
    <t>PT Kresna Duta Satria (1995)</t>
  </si>
  <si>
    <t>P  FE</t>
  </si>
  <si>
    <t>COAL  P</t>
  </si>
  <si>
    <t>Huambo</t>
  </si>
  <si>
    <t>Grupo Fertinal SA de CV</t>
  </si>
  <si>
    <r>
      <t xml:space="preserve">Banuelos </t>
    </r>
    <r>
      <rPr>
        <sz val="10"/>
        <color indexed="10"/>
        <rFont val="Geneva"/>
        <family val="0"/>
      </rPr>
      <t>(Bunuelos)</t>
    </r>
  </si>
  <si>
    <t>P  Nb  Ba  Fe  LST</t>
  </si>
  <si>
    <t>Hubei Jingxiang Phosphate Chemical Corporation</t>
  </si>
  <si>
    <t>Mandai</t>
  </si>
  <si>
    <t>Kainuu Area/Paltamo/Nuottijärvi</t>
  </si>
  <si>
    <t>Oru</t>
  </si>
  <si>
    <r>
      <t xml:space="preserve">Girardot </t>
    </r>
    <r>
      <rPr>
        <sz val="10"/>
        <color indexed="10"/>
        <rFont val="Geneva"/>
        <family val="0"/>
      </rPr>
      <t>(Ortega-Girardot)</t>
    </r>
  </si>
  <si>
    <t>W001055</t>
  </si>
  <si>
    <t>W002352</t>
  </si>
  <si>
    <t>W002362</t>
  </si>
  <si>
    <t>Big Four Mine</t>
  </si>
  <si>
    <t>Cerro Chenque</t>
  </si>
  <si>
    <t>Busnadiego</t>
  </si>
  <si>
    <t>Up to  27.9 % P2O5</t>
  </si>
  <si>
    <t>Montana phosphate district (2)</t>
  </si>
  <si>
    <t>P4 Production, L.L.C. (Solutia and Monsanto J.V.)</t>
  </si>
  <si>
    <t>Agrium Inc. (1998)</t>
  </si>
  <si>
    <t>J.R. Simplot (1998)</t>
  </si>
  <si>
    <t>Capacity 0.8 Mt</t>
  </si>
  <si>
    <t>de Kun, 1987</t>
  </si>
  <si>
    <t>Perth Basin/Dandaragan</t>
  </si>
  <si>
    <t>Murchison River</t>
  </si>
  <si>
    <t>Shublik Formation/Sadlerochit River deposit</t>
  </si>
  <si>
    <t>Apatite-magnetite rock averages 8.59% P2O5</t>
  </si>
  <si>
    <t>Liaoning</t>
  </si>
  <si>
    <t>Hefeng</t>
  </si>
  <si>
    <t>Paris Basin/Hallencourt</t>
  </si>
  <si>
    <t>Iraq</t>
  </si>
  <si>
    <t>7-8% P2O5 in nodule horizon</t>
  </si>
  <si>
    <t>Serrania De Perico</t>
  </si>
  <si>
    <t>Sueva</t>
  </si>
  <si>
    <t>Christmas Island</t>
  </si>
  <si>
    <t>Mazandaran</t>
  </si>
  <si>
    <t>Wales</t>
  </si>
  <si>
    <t>Ashmore Reef</t>
  </si>
  <si>
    <t>P  Ba</t>
  </si>
  <si>
    <t>Lady Elliot Island</t>
  </si>
  <si>
    <t>Tasman Basin/Mathinna</t>
  </si>
  <si>
    <t>I005148</t>
  </si>
  <si>
    <t>I005149</t>
  </si>
  <si>
    <t>I005150</t>
  </si>
  <si>
    <t>Synnyr Complex</t>
  </si>
  <si>
    <t>P  Fe?</t>
  </si>
  <si>
    <t>Deposits worked from 1932-1941.</t>
  </si>
  <si>
    <t>Matian</t>
  </si>
  <si>
    <t>Huaquiao</t>
  </si>
  <si>
    <t>Meishan</t>
  </si>
  <si>
    <t>Ronda</t>
  </si>
  <si>
    <t>Capacity 250,000t, 1978</t>
  </si>
  <si>
    <t>Waratah Bay</t>
  </si>
  <si>
    <t>Malpartida de Caceras</t>
  </si>
  <si>
    <t>Aldea Moret</t>
  </si>
  <si>
    <t>Tasman Basin/Moruya</t>
  </si>
  <si>
    <t>capacity:  17-20 Mtpa</t>
  </si>
  <si>
    <t>Compagnie des Phosphates du Gafsa</t>
  </si>
  <si>
    <t>Santa Catarina</t>
  </si>
  <si>
    <t>…</t>
  </si>
  <si>
    <t>Cueva Caigo O No Caigo</t>
  </si>
  <si>
    <t>Carvalho and Bressan, 1989; Azevedo Branco, 1984</t>
  </si>
  <si>
    <t>Location Comments</t>
  </si>
  <si>
    <t xml:space="preserve">48 km from Pointe Noire.  </t>
  </si>
  <si>
    <t>Rossfelder, 1990</t>
  </si>
  <si>
    <t>15.3% P2O5</t>
  </si>
  <si>
    <t>Past (probable, but not confirmed)</t>
  </si>
  <si>
    <t>White-rock phosphate district</t>
  </si>
  <si>
    <t>Rio Negro</t>
  </si>
  <si>
    <t>Luicuisse</t>
  </si>
  <si>
    <t>Lau Island/Tuvutha</t>
  </si>
  <si>
    <t>Aktyubinsk/Chilisai</t>
  </si>
  <si>
    <t>Chon Daen</t>
  </si>
  <si>
    <t>Sukulu Complex</t>
  </si>
  <si>
    <t>Mejillones deposit</t>
  </si>
  <si>
    <r>
      <t xml:space="preserve">P  </t>
    </r>
    <r>
      <rPr>
        <sz val="10"/>
        <color indexed="10"/>
        <rFont val="Geneva"/>
        <family val="0"/>
      </rPr>
      <t>DIT</t>
    </r>
  </si>
  <si>
    <t>Shanxi</t>
  </si>
  <si>
    <t>Wangjiaping</t>
  </si>
  <si>
    <t>2 Mt</t>
  </si>
  <si>
    <t>Chamoto</t>
  </si>
  <si>
    <t>Zizi</t>
  </si>
  <si>
    <t>capacity 0.63 Mtpa</t>
  </si>
  <si>
    <t>Olinda</t>
  </si>
  <si>
    <t>Scotland</t>
  </si>
  <si>
    <t>Arad Mine</t>
  </si>
  <si>
    <t>Makhtesh Mine</t>
  </si>
  <si>
    <t>Mongolia</t>
  </si>
  <si>
    <t>Transvaal</t>
  </si>
  <si>
    <t>Savo Area/Temo</t>
  </si>
  <si>
    <t>About 10 miles south of Plant City on State Route 39.</t>
  </si>
  <si>
    <t>ISM0410</t>
  </si>
  <si>
    <t>Jacupiranga Complex</t>
  </si>
  <si>
    <t>Marshall Islands</t>
  </si>
  <si>
    <t>Gua Setir</t>
  </si>
  <si>
    <t>Gua Musang</t>
  </si>
  <si>
    <t>Agrifos (1998)</t>
  </si>
  <si>
    <t>Year of discovery</t>
  </si>
  <si>
    <t>Fontanarejo/Horcajo de los Montes</t>
  </si>
  <si>
    <t>Arusha</t>
  </si>
  <si>
    <t>El Kef</t>
  </si>
  <si>
    <t>Bellarine Peninsula</t>
  </si>
  <si>
    <t>Sabah</t>
  </si>
  <si>
    <t>Canon de las Encias</t>
  </si>
  <si>
    <t>Sofestad</t>
  </si>
  <si>
    <t>BL30242</t>
  </si>
  <si>
    <t>Cácata</t>
  </si>
  <si>
    <t>Chibuete</t>
  </si>
  <si>
    <t>Zagros Mountains/Sheikhabil</t>
  </si>
  <si>
    <t>Petroquimica de Venezuela SA (Pequirem)</t>
  </si>
  <si>
    <t>Active Producer (1987)</t>
  </si>
  <si>
    <t>Dry Valley</t>
  </si>
  <si>
    <t>La Guadalupe</t>
  </si>
  <si>
    <t>ISM0429</t>
  </si>
  <si>
    <t>Lower Hermitage</t>
  </si>
  <si>
    <t>ISM0460</t>
  </si>
  <si>
    <t>Tchechliantzi</t>
  </si>
  <si>
    <t>Watkins and others, 1996</t>
  </si>
  <si>
    <t>Consejo de Recursos Minerales, 1992a</t>
  </si>
  <si>
    <t>Consejo de Recursos Minerales, 1992b</t>
  </si>
  <si>
    <t>Angaston</t>
  </si>
  <si>
    <t>16% P2O5</t>
  </si>
  <si>
    <t>Lago Argentino</t>
  </si>
  <si>
    <t>San Francisco</t>
  </si>
  <si>
    <t>Aaiun Basin/Oued Eddahab deps/Bou Craa (Bu-Craa, Wadi Bu Craa) Deposit</t>
  </si>
  <si>
    <t xml:space="preserve">None </t>
  </si>
  <si>
    <t>MX00151</t>
  </si>
  <si>
    <t>About 1900</t>
  </si>
  <si>
    <t>Woolley, 1987</t>
  </si>
  <si>
    <t>0.39-1.21% P2O5 (up to 2.7% P2O5 in apatite ores, 33.15% P2O5 apatite rocks)</t>
  </si>
  <si>
    <t>Valle de Cisma</t>
  </si>
  <si>
    <t>Capacity about 200,000t ground rock</t>
  </si>
  <si>
    <t>Occurrence; too small and comparatively low grade for development.</t>
  </si>
  <si>
    <t>Mallin Quemado (Mollin Quemado)</t>
  </si>
  <si>
    <t>La Porfia (La Purtia)</t>
  </si>
  <si>
    <t>Pico Salamanda</t>
  </si>
  <si>
    <t xml:space="preserve">SE Idaho phosphate district </t>
  </si>
  <si>
    <t>W007132</t>
  </si>
  <si>
    <t>14 Mt 13.5% P2O5 combined with San Francisco South</t>
  </si>
  <si>
    <t>1970's</t>
  </si>
  <si>
    <t>Goias</t>
  </si>
  <si>
    <t>P  LST  U</t>
  </si>
  <si>
    <t>Active Mine? (1987)</t>
  </si>
  <si>
    <t>State Organisation for Minerals</t>
  </si>
  <si>
    <t>Etibank (1987)</t>
  </si>
  <si>
    <r>
      <t>Rocamonte</t>
    </r>
    <r>
      <rPr>
        <sz val="10"/>
        <color indexed="10"/>
        <rFont val="Geneva"/>
        <family val="0"/>
      </rPr>
      <t xml:space="preserve"> (Sierra Rocamontes)</t>
    </r>
  </si>
  <si>
    <t>Egypt</t>
  </si>
  <si>
    <t>Gabon</t>
  </si>
  <si>
    <t>Past (ended 1970s)</t>
  </si>
  <si>
    <t>Mining began in 1929</t>
  </si>
  <si>
    <t>Lendiacolo</t>
  </si>
  <si>
    <t>Mootwingee</t>
  </si>
  <si>
    <t>Mushal Khot</t>
  </si>
  <si>
    <t>Zam Tower</t>
  </si>
  <si>
    <t>Probayovar</t>
  </si>
  <si>
    <t>Zaybakal Apatite Complex</t>
  </si>
  <si>
    <t>Estado de Mexico</t>
  </si>
  <si>
    <t>Laizhou</t>
  </si>
  <si>
    <t>Qixia</t>
  </si>
  <si>
    <t>Casamance/Kolda area</t>
  </si>
  <si>
    <t>Wadi Arfa</t>
  </si>
  <si>
    <t>Paris Basin/Hardivillers</t>
  </si>
  <si>
    <t>Cave No. 2</t>
  </si>
  <si>
    <t>Cave No. 3</t>
  </si>
  <si>
    <t>I000060</t>
  </si>
  <si>
    <t>Catanduanes</t>
  </si>
  <si>
    <t>Botokon cave</t>
  </si>
  <si>
    <t>Camerines Sur</t>
  </si>
  <si>
    <t>Tasmania</t>
  </si>
  <si>
    <t>Commods</t>
  </si>
  <si>
    <t>Angola</t>
  </si>
  <si>
    <t>Average:  23.42% P2O5, 36.29% CaO, 2.69% F32O3, 0.44% MgO, 6.55% CO2, 2.56% F, 0.89% F 14.17% insoluble residue, 0.14% organic C, 58 ppm U, 5 ppm Cd, 177 ppm Zn 94 ppm V, 86 ppm Cr</t>
  </si>
  <si>
    <t>San Luis Potosi</t>
  </si>
  <si>
    <t>Namibian continental shelf</t>
  </si>
  <si>
    <t>Lagamar Mine (Lanamar)</t>
  </si>
  <si>
    <t>Burzenin</t>
  </si>
  <si>
    <t>Cabinda</t>
  </si>
  <si>
    <t>ISM0426</t>
  </si>
  <si>
    <t>Somalia</t>
  </si>
  <si>
    <t>Mait Island</t>
  </si>
  <si>
    <t>10-20% P2O5</t>
  </si>
  <si>
    <t>6-8.5% P2O5</t>
  </si>
  <si>
    <t>Bolivia</t>
  </si>
  <si>
    <t>Ekströmsberg</t>
  </si>
  <si>
    <t>Aktyubinsk Basin/Verkhna-Kara</t>
  </si>
  <si>
    <t>Rio Capillas Area</t>
  </si>
  <si>
    <t>ISM0463</t>
  </si>
  <si>
    <t>Imelda</t>
  </si>
  <si>
    <t>Argao</t>
  </si>
  <si>
    <t>I005153</t>
  </si>
  <si>
    <t>I005154</t>
  </si>
  <si>
    <t>Bulumwaal</t>
  </si>
  <si>
    <t>Tamil Nadu</t>
  </si>
  <si>
    <t>Pondicherry</t>
  </si>
  <si>
    <t>Peru continental shelf/ODP site 686</t>
  </si>
  <si>
    <t>Hendey and Dingle, 1989</t>
  </si>
  <si>
    <t>Empressa Minera del Peru SA</t>
  </si>
  <si>
    <t>13 Mtpa</t>
  </si>
  <si>
    <t>capacity:  14 Mtpa</t>
  </si>
  <si>
    <t>ISM0470</t>
  </si>
  <si>
    <t>Phnom Sampeou</t>
  </si>
  <si>
    <t>Cerro Gruta Lourdes</t>
  </si>
  <si>
    <t>Shifang</t>
  </si>
  <si>
    <t>Morvai, 1982</t>
  </si>
  <si>
    <t>Leyete</t>
  </si>
  <si>
    <t>Xiaofeng</t>
  </si>
  <si>
    <t>Mianzhu</t>
  </si>
  <si>
    <t>Victoria Mine</t>
  </si>
  <si>
    <t>Leanza and others, 1989</t>
  </si>
  <si>
    <t>Resources estimates from World Survey of Phosphate Resources (1964).</t>
  </si>
  <si>
    <t>Rio Grande Do Norte</t>
  </si>
  <si>
    <t>Average 8-12% P2O5 grades; Ore bed I: 9.80-15.86% P2O5, 39.77-50.14% SiO2, 4.11-5.01% Fe2O3, 7.41-10.35% Al2O3, 14.72-23.73% CaO, 0.35-0.51% MgO, 1.12-1.53% CO2, 0.921-1.33% F, 0.02-0.05% Na2O, 0.009%U, 0.0067-0.047% V2O5; Ore bed II: 9.02-12.06% P2O5, 46.64-53.87% SiO2, 3.06-3.62% Fe2O3, 9.66-11.44% Al2O3, 13.79-16.53% CaO, 0.26-0.51% MgO, 0.38-1.73% CO2, 0.999-1.200% F, 0.01-0.02% Na2O, 0.005-0.0065% U, 0.147-0.165% V2O5</t>
  </si>
  <si>
    <t>Blue-rock phosphate district</t>
  </si>
  <si>
    <t>Khibiny Complex/Tsentralny deposit</t>
  </si>
  <si>
    <t>21.00-27.8% P2O5; 5.28-19.28% SiO2; 0.29-0.67% F2O3; 32.52-46.54% CaO, 1.80-18.40% MgO, 0.02-0.35% V2O5, 0.72-3.49% K2O, 0.53-1.07% Na2O, 4.78-15.12% CO2, 0-2.38% F, 0.002-0.22% organic C</t>
  </si>
  <si>
    <t>Xifeng</t>
  </si>
  <si>
    <t>Offshore Guyots</t>
  </si>
  <si>
    <t>Georgina Basin/Engine Creek</t>
  </si>
  <si>
    <t>1966-67</t>
  </si>
  <si>
    <t>Chali</t>
  </si>
  <si>
    <t>Xisha Islands</t>
  </si>
  <si>
    <t>Jingxiang</t>
  </si>
  <si>
    <t>Xinji</t>
  </si>
  <si>
    <t>ISM0405</t>
  </si>
  <si>
    <t>I005155</t>
  </si>
  <si>
    <t>I005157</t>
  </si>
  <si>
    <t>Between Sfax and Djerissa.</t>
  </si>
  <si>
    <t>Chengda; Wengfu; private companies</t>
  </si>
  <si>
    <t>Glover and Matson, 1973</t>
  </si>
  <si>
    <t>0.907 Mt @ 12.8% P2O5 (1973)</t>
  </si>
  <si>
    <t>Phnom Kanlang</t>
  </si>
  <si>
    <t>Albania</t>
  </si>
  <si>
    <t>Plloce</t>
  </si>
  <si>
    <t>I005140</t>
  </si>
  <si>
    <t>I005141</t>
  </si>
  <si>
    <t>I005142</t>
  </si>
  <si>
    <t>I005123</t>
  </si>
  <si>
    <t>I005124</t>
  </si>
  <si>
    <t>Caceres</t>
  </si>
  <si>
    <t>Spain</t>
  </si>
  <si>
    <t>Cuidad Real</t>
  </si>
  <si>
    <t>South Hamyong</t>
  </si>
  <si>
    <t>Korea (North)</t>
  </si>
  <si>
    <t>Laochuan</t>
  </si>
  <si>
    <t xml:space="preserve">1950's </t>
  </si>
  <si>
    <t>Siput</t>
  </si>
  <si>
    <t>I005159</t>
  </si>
  <si>
    <t>North Florida-South Georgia district</t>
  </si>
  <si>
    <t>Baise</t>
  </si>
  <si>
    <t>Wengyuan</t>
  </si>
  <si>
    <t>Moanda</t>
  </si>
  <si>
    <t>Belgium</t>
  </si>
  <si>
    <t>SE Idaho phosphate district</t>
  </si>
  <si>
    <t>Keur Mor Fall Mine is open pit extension of the Taiba deposit; also N'Domor Diop and Tobene deposits in this area.</t>
  </si>
  <si>
    <t>ISM0430</t>
  </si>
  <si>
    <t>Nahal Zin</t>
  </si>
  <si>
    <t>Volga Basin/Yegor'yevsk deposit (Egorjevsk, Yegorievsk))</t>
  </si>
  <si>
    <t>SE Wind River Range (combined)</t>
  </si>
  <si>
    <t>Formosa</t>
  </si>
  <si>
    <t>I005165</t>
  </si>
  <si>
    <t>Catalao I</t>
  </si>
  <si>
    <t>Jagolino,1976</t>
  </si>
  <si>
    <t>Recette 4 (Khouribga Area)</t>
  </si>
  <si>
    <t>Negev Desert</t>
  </si>
  <si>
    <t>ISM0446</t>
  </si>
  <si>
    <t>Mine established 1958</t>
  </si>
  <si>
    <t>Amadeus Basin/George Gill Range</t>
  </si>
  <si>
    <t>Amadeus Basin/McDonnell Range</t>
  </si>
  <si>
    <t>Output about 2.5 Mt</t>
  </si>
  <si>
    <t>Bitlis Area/Sürüm; Mese; Sirti; Yaku (Unaldi); Simek; Setek; Mesclik</t>
  </si>
  <si>
    <t>ISM0428</t>
  </si>
  <si>
    <t>I005131</t>
  </si>
  <si>
    <t>I005132</t>
  </si>
  <si>
    <t>ISM0451</t>
  </si>
  <si>
    <t>Dardenne and others, 1986</t>
  </si>
  <si>
    <t>Rand McNally</t>
  </si>
  <si>
    <t>Wenfu/Weng'an/Baiyan</t>
  </si>
  <si>
    <t>Adete (Avete?)</t>
  </si>
  <si>
    <t>Momé</t>
  </si>
  <si>
    <t>Norsk Hydro &amp; Soquem (1998)</t>
  </si>
  <si>
    <t>Sant and Pant, 1980</t>
  </si>
  <si>
    <t>Salehi, 1989a</t>
  </si>
  <si>
    <t>Vargas and Escalada, 1986</t>
  </si>
  <si>
    <t>Siquijor</t>
  </si>
  <si>
    <t>Candura prospect</t>
  </si>
  <si>
    <t>Cielo</t>
  </si>
  <si>
    <t>P  CLY  LST  U</t>
  </si>
  <si>
    <t>Tasman Basin/St. Mary's</t>
  </si>
  <si>
    <t>Netherlands Antilles</t>
  </si>
  <si>
    <t>Chayuanpo (Chayuanpu, Liuyang, Changsha, Yonghe?)</t>
  </si>
  <si>
    <t>28.01% P2O5, 5.46% P2O5, 38.53% CaO, 0.70% Mgo, 1.81% CO2, 3.04% Fe2O3, 4.68% Al2O3, 2.54% F, 1.85% SrO, 2.56% S</t>
  </si>
  <si>
    <t>ISM0465</t>
  </si>
  <si>
    <t>I005134</t>
  </si>
  <si>
    <t>Tasman Basin/Smithton</t>
  </si>
  <si>
    <t>30 km N of Tete.</t>
  </si>
  <si>
    <t>Zaozhuang</t>
  </si>
  <si>
    <t>Shagou</t>
  </si>
  <si>
    <t>Dawu</t>
  </si>
  <si>
    <t>Du'an</t>
  </si>
  <si>
    <t>Guanli</t>
  </si>
  <si>
    <t>Baker Island</t>
  </si>
  <si>
    <t>D'Anglejan, 1967</t>
  </si>
  <si>
    <t>Obolus</t>
  </si>
  <si>
    <t>Busumbu Mining Co. (1987)</t>
  </si>
  <si>
    <t>Campos Belos - Monte Alegre</t>
  </si>
  <si>
    <t>Dardenne and others, 1986; Rand McNalley, 1981</t>
  </si>
  <si>
    <t>Ilyin and Krasilnikova, 1989b</t>
  </si>
  <si>
    <t>14 Mt 13.5% P2O5 combined with San Francisco North</t>
  </si>
  <si>
    <t>Past (1974), active?</t>
  </si>
  <si>
    <t>Balong</t>
  </si>
  <si>
    <t>JSC Fosfaty</t>
  </si>
  <si>
    <t>Azevedo Branco, 1984; MASMILS</t>
  </si>
  <si>
    <t>Shaanxi</t>
  </si>
  <si>
    <t>MASMILS Ref No.</t>
  </si>
  <si>
    <t>China</t>
  </si>
  <si>
    <t>Yilong</t>
  </si>
  <si>
    <t>Queretaro</t>
  </si>
  <si>
    <t>Dongshanfeng phosphate Mine</t>
  </si>
  <si>
    <t>Empressa Fosfatos de Norte de Santander</t>
  </si>
  <si>
    <t>29.08% P2O5, 18.54% CaCO3, 0.66% Fe2O3, 0.30% MgO, 5.30% SiO2, 8.15% CO2, 0.04% Cl, 2.96% F</t>
  </si>
  <si>
    <t>Xiangtan</t>
  </si>
  <si>
    <t>Shuidong</t>
  </si>
  <si>
    <t>No economic estimates</t>
  </si>
  <si>
    <t>Baliw cave</t>
  </si>
  <si>
    <t>Chacarilla</t>
  </si>
  <si>
    <t>Aktyubinsk Basin/Kandagatch</t>
  </si>
  <si>
    <t>Väsernorrland</t>
  </si>
  <si>
    <t>2.25% P</t>
  </si>
  <si>
    <t>26-39% P2O5.</t>
  </si>
  <si>
    <t>Li and others, 1996</t>
  </si>
  <si>
    <t>Leanza and others, 1989; NIMA</t>
  </si>
  <si>
    <t>Cabo Blanco</t>
  </si>
  <si>
    <t>La Aurora</t>
  </si>
  <si>
    <t>Rada Tilly</t>
  </si>
  <si>
    <t>Bahia Langara</t>
  </si>
  <si>
    <t>Chaoyang</t>
  </si>
  <si>
    <t>Mzaita</t>
  </si>
  <si>
    <t>ISM0411</t>
  </si>
  <si>
    <t>ISM0413</t>
  </si>
  <si>
    <t>ISM0414</t>
  </si>
  <si>
    <t>ISM0415</t>
  </si>
  <si>
    <t>Jingping Phosphate Mine (Jiansu Haizhou)</t>
  </si>
  <si>
    <t>Arrayan</t>
  </si>
  <si>
    <t>El Pingo</t>
  </si>
  <si>
    <t>Pirina</t>
  </si>
  <si>
    <t>ISM0399</t>
  </si>
  <si>
    <t>Resource estimates from Notholt and others, 1989a.</t>
  </si>
  <si>
    <t>Okorusu</t>
  </si>
  <si>
    <t>F  P</t>
  </si>
  <si>
    <t>La Ventana</t>
  </si>
  <si>
    <t>Cerro El Aguila, Cerro Colorado, El Moro</t>
  </si>
  <si>
    <t>SW of Huambe.</t>
  </si>
  <si>
    <t>680,000 t, 19-23% P2O5, 1978</t>
  </si>
  <si>
    <t>Sierra Espuna</t>
  </si>
  <si>
    <t>JSC Kodorsky GOK (AO Kovdorsky GOK)</t>
  </si>
  <si>
    <t>Morshansk</t>
  </si>
  <si>
    <t>P  Ti  Fe</t>
  </si>
  <si>
    <t>P  Fe</t>
  </si>
  <si>
    <t>Paulista</t>
  </si>
  <si>
    <t>Sierra Zuloaga</t>
  </si>
  <si>
    <t>Phoenix Islands</t>
  </si>
  <si>
    <t>Saipan</t>
  </si>
  <si>
    <t>Compagnie Senégalaise des Phosphates de Taiba</t>
  </si>
  <si>
    <t>Ruicheng</t>
  </si>
  <si>
    <t>Ban Lao Kham</t>
  </si>
  <si>
    <t>Tasman Basin/Railton</t>
  </si>
  <si>
    <t>~ 1967</t>
  </si>
  <si>
    <t>Kapuskasing</t>
  </si>
  <si>
    <t>Khneifiss area</t>
  </si>
  <si>
    <t>1890's</t>
  </si>
  <si>
    <t>Rocinha Mine</t>
  </si>
  <si>
    <t>ISM0401</t>
  </si>
  <si>
    <t>Harben and Kuzvart, 1996; Power, 1986b; de Kun, 1987</t>
  </si>
  <si>
    <t>Phalaborwa</t>
  </si>
  <si>
    <r>
      <t xml:space="preserve">Several deposits are found in his area. </t>
    </r>
    <r>
      <rPr>
        <sz val="10"/>
        <color indexed="12"/>
        <rFont val="Geneva"/>
        <family val="0"/>
      </rPr>
      <t xml:space="preserve"> Reserve estimates from Hasan, 1989.</t>
    </r>
  </si>
  <si>
    <t>ISM0393</t>
  </si>
  <si>
    <t>Glenover</t>
  </si>
  <si>
    <t>Hainan</t>
  </si>
  <si>
    <t>I005121</t>
  </si>
  <si>
    <t>Jingning Phosphate Mine</t>
  </si>
  <si>
    <t>Sierra El Trébol</t>
  </si>
  <si>
    <t>Sierra El Canutillo</t>
  </si>
  <si>
    <t>Uinta Mountains; Crawford Mountains; Wasatch Range/Vernal</t>
  </si>
  <si>
    <t>About 10 miles southeast of Mulberry on State Route 640.</t>
  </si>
  <si>
    <t>23.7-25.2% P2O5, 23.3-24.5% Fe2O3, 5.7-8.4% SiO2</t>
  </si>
  <si>
    <t>Modu Mode</t>
  </si>
  <si>
    <t>Pelletal phosphorite sand: 54.57% SiO2, 1.99% Al2O3, 1.33% Fe2O3, 1.45% MgO, 20.40% CaO, 0.43% Na2O, 0.73% K2O, 14.66% P2O5, 1.21% F, 0.19% SO3, 0.19% CO2, 0.59% H2O</t>
  </si>
  <si>
    <t>Holbourne Island</t>
  </si>
  <si>
    <t>Dahengshan Phosphate Mine</t>
  </si>
  <si>
    <t>Paraiba</t>
  </si>
  <si>
    <t>Peña Miller Municipality P concession</t>
  </si>
  <si>
    <t>El Cerrito</t>
  </si>
  <si>
    <t>Phetchabun</t>
  </si>
  <si>
    <t>Aktyubinsk</t>
  </si>
  <si>
    <t>ISM0453</t>
  </si>
  <si>
    <t>P  Ti</t>
  </si>
  <si>
    <t>Khubsugul Basin/Eastern Sayan area/Kharanur</t>
  </si>
  <si>
    <t>Siberia</t>
  </si>
  <si>
    <t>Vernal</t>
  </si>
  <si>
    <t>6.5 Mst @ 30% P2O5 (1989)</t>
  </si>
  <si>
    <t>Canadian Mines Handbook 1989-90</t>
  </si>
  <si>
    <t>Gran Bajo de San Julian</t>
  </si>
  <si>
    <t>Georgina Basin/Ardmore</t>
  </si>
  <si>
    <t>Saratovskoe</t>
  </si>
  <si>
    <t>Nebros Occidental</t>
  </si>
  <si>
    <t>Negros Oriental</t>
  </si>
  <si>
    <t>Cebu</t>
  </si>
  <si>
    <t>Ocean Island (Banaba)</t>
  </si>
  <si>
    <t>Mathilde</t>
  </si>
  <si>
    <t>Anitapolis</t>
  </si>
  <si>
    <t>6.1 Mt 19.8% P2O5</t>
  </si>
  <si>
    <t>Pimenteiras</t>
  </si>
  <si>
    <t>Sao Joao Do Piaui</t>
  </si>
  <si>
    <t>Sume</t>
  </si>
  <si>
    <t>Slansky, 1986</t>
  </si>
  <si>
    <t>Kunyang</t>
  </si>
  <si>
    <t>20000t</t>
  </si>
  <si>
    <t>Dayukou Phosphate Mine</t>
  </si>
  <si>
    <t>Martison Lake</t>
  </si>
  <si>
    <t>Haikou</t>
  </si>
  <si>
    <t>Jujuy/Salta</t>
  </si>
  <si>
    <t>ISM0467</t>
  </si>
  <si>
    <t>Chunghsiang</t>
  </si>
  <si>
    <t>Appleton, 1994</t>
  </si>
  <si>
    <t>Capacity 0.9 Mt phosphate conc, 1983</t>
  </si>
  <si>
    <t>Capacity 1.6 Mt phosphate conc, 1983</t>
  </si>
  <si>
    <t>Capacity 1.8 Mt phosphate conc, 1983</t>
  </si>
  <si>
    <t>includes Datang, Chaoyanpo, and Nanpu mines</t>
  </si>
  <si>
    <t>Berge and Jack, 1989</t>
  </si>
  <si>
    <t>ISM0409</t>
  </si>
  <si>
    <t>&gt;900 Mt phosphate conc, 32-35% P2O5, 1890-1982</t>
  </si>
  <si>
    <t>Notholt, 1979</t>
  </si>
  <si>
    <t>Active mine(s)</t>
  </si>
  <si>
    <t>Not mined.</t>
  </si>
  <si>
    <t>Jiangjia</t>
  </si>
  <si>
    <t>West Bengal</t>
  </si>
  <si>
    <t>I005162</t>
  </si>
  <si>
    <t>Farim-Saliquinhe</t>
  </si>
  <si>
    <t>Ipiros Province/Kourenta</t>
  </si>
  <si>
    <t>Ipiros Province/Mitsikeli</t>
  </si>
  <si>
    <t>Past, active?</t>
  </si>
  <si>
    <t>Mabounie</t>
  </si>
  <si>
    <t>Mozambique</t>
  </si>
  <si>
    <t>Evate</t>
  </si>
  <si>
    <t>ISM0402</t>
  </si>
  <si>
    <t>El Kef Basin/Tebessa-Thala mining area/Kalaâ- Khasba Deposit</t>
  </si>
  <si>
    <t>ISM0473</t>
  </si>
  <si>
    <t>Kimovsk (Combine)</t>
  </si>
  <si>
    <t>Portalegre</t>
  </si>
  <si>
    <t>26 km from Dehradun by road.</t>
  </si>
  <si>
    <t>Ave 21.0% P2O5.</t>
  </si>
  <si>
    <t xml:space="preserve">None    </t>
  </si>
  <si>
    <t>Santo Domingo</t>
  </si>
  <si>
    <t>Capacity 4.9 Mt phosphate conc, 1983 (For Noralyn + Phosphoria mines)</t>
  </si>
  <si>
    <t>Gafsa Basin</t>
  </si>
  <si>
    <t>Mdilla (M'dilla) Mine</t>
  </si>
  <si>
    <t>Brown-rock phosphate district/ Mount Pleasant</t>
  </si>
  <si>
    <t>35 Mt phosphate conc, 1964-82</t>
  </si>
  <si>
    <t>96 Mt @ 18% P2O5 (1984)</t>
  </si>
  <si>
    <t>For direct application fertilizer.</t>
  </si>
  <si>
    <t>Fosfago and Goiasfertil</t>
  </si>
  <si>
    <t>20-25% P2O5.</t>
  </si>
  <si>
    <t>Insituto Ecuatoriano de Mineria, 1986</t>
  </si>
  <si>
    <t>Rio Chingual</t>
  </si>
  <si>
    <t>TC37053</t>
  </si>
  <si>
    <t>TC38331</t>
  </si>
  <si>
    <t>Yichang-Yuan'an</t>
  </si>
  <si>
    <t>Yanchihe</t>
  </si>
  <si>
    <t>Hornos</t>
  </si>
  <si>
    <t>Escobas</t>
  </si>
  <si>
    <t>Reserva, Veta 30, Veta 10</t>
  </si>
  <si>
    <t>Fósiles</t>
  </si>
  <si>
    <t>Atacama</t>
  </si>
  <si>
    <t>Infiernillo</t>
  </si>
  <si>
    <t>Jarvis Island</t>
  </si>
  <si>
    <r>
      <t xml:space="preserve">North of Idfu.  </t>
    </r>
    <r>
      <rPr>
        <sz val="10"/>
        <color indexed="10"/>
        <rFont val="Geneva"/>
        <family val="0"/>
      </rPr>
      <t>On east bank of Nile River.</t>
    </r>
  </si>
  <si>
    <t>Gebel El Shaghab</t>
  </si>
  <si>
    <t>Zezelj</t>
  </si>
  <si>
    <t>Tetillas</t>
  </si>
  <si>
    <t>Palmas</t>
  </si>
  <si>
    <t>ISM0468</t>
  </si>
  <si>
    <t>Sierra La Caja</t>
  </si>
  <si>
    <t>San Francisco South</t>
  </si>
  <si>
    <t>Greenland</t>
  </si>
  <si>
    <t>St. Ann's</t>
  </si>
  <si>
    <t>Orroroo</t>
  </si>
  <si>
    <t>Congo</t>
  </si>
  <si>
    <t>Tchivoula</t>
  </si>
  <si>
    <t>Loufika</t>
  </si>
  <si>
    <t>Sintou-Kola</t>
  </si>
  <si>
    <t>Niamey</t>
  </si>
  <si>
    <t xml:space="preserve">Spilsby </t>
  </si>
  <si>
    <t>ISMI</t>
  </si>
  <si>
    <t>Ebon Island</t>
  </si>
  <si>
    <t>Location is an average of mines in this region</t>
  </si>
  <si>
    <t>Average 15-17% P2O5 (up to 22% P2O5).</t>
  </si>
  <si>
    <t>1 Mt @ 6% P2O5</t>
  </si>
  <si>
    <t>Quseir Qadim (Quseir)</t>
  </si>
  <si>
    <t>Kapuskasing Mine</t>
  </si>
  <si>
    <t>Mine will be depleted by 2003. Ore runs 35-37% P2O5.</t>
  </si>
  <si>
    <t>de Kun, 1987; Jasinski, 1999</t>
  </si>
  <si>
    <t>Abu Tundub</t>
  </si>
  <si>
    <r>
      <t xml:space="preserve">Jhermoti </t>
    </r>
    <r>
      <rPr>
        <sz val="10"/>
        <color indexed="10"/>
        <rFont val="Geneva"/>
        <family val="0"/>
      </rPr>
      <t>(Jher Moti)</t>
    </r>
  </si>
  <si>
    <t>Nauru Island</t>
  </si>
  <si>
    <t>Schchigry</t>
  </si>
  <si>
    <t>Sierra Santa Rosa</t>
  </si>
  <si>
    <t>Guangdong</t>
  </si>
  <si>
    <t>Gongguanyingzi</t>
  </si>
  <si>
    <t>Average grade of phosphates is 30% P2O5.</t>
  </si>
  <si>
    <t>Fuxin</t>
  </si>
  <si>
    <t xml:space="preserve">820 km W of Salvador de Bahia.  </t>
  </si>
  <si>
    <t>Chavarria</t>
  </si>
  <si>
    <t>Quintana Roo?</t>
  </si>
  <si>
    <t>Baja California</t>
  </si>
  <si>
    <t>None, planned output of 19 Mt crude ore</t>
  </si>
  <si>
    <t>Canowindra</t>
  </si>
  <si>
    <t>Willi Willi Caves</t>
  </si>
  <si>
    <t>Curacao phosphate Mine</t>
  </si>
  <si>
    <t>Barwaha</t>
  </si>
  <si>
    <t>I000116</t>
  </si>
  <si>
    <t>I005127</t>
  </si>
  <si>
    <t>I005128</t>
  </si>
  <si>
    <t>Uige</t>
  </si>
  <si>
    <t>12000t/a</t>
  </si>
  <si>
    <t>Nueva Vizcaya</t>
  </si>
  <si>
    <t>Irece</t>
  </si>
  <si>
    <t>Itataia</t>
  </si>
  <si>
    <t>Macau</t>
  </si>
  <si>
    <t>U.S. Gypsum (1972)</t>
  </si>
  <si>
    <t>I005120</t>
  </si>
  <si>
    <t>de Kun, 1987; Simukanga and others, 1994; Turner and others, 1989</t>
  </si>
  <si>
    <t>Average grade is 18% P2O5 (1986).</t>
  </si>
  <si>
    <t>Fanshan</t>
  </si>
  <si>
    <t>I005139</t>
  </si>
  <si>
    <t>ISM0450</t>
  </si>
  <si>
    <t>I005166</t>
  </si>
  <si>
    <t>I005135</t>
  </si>
  <si>
    <t>I005136</t>
  </si>
  <si>
    <t>Sokli Complex</t>
  </si>
  <si>
    <t>Northern Territory</t>
  </si>
  <si>
    <t>2.5 Mst/yr</t>
  </si>
  <si>
    <t>South Fort Meade</t>
  </si>
  <si>
    <t>Guangxi</t>
  </si>
  <si>
    <t>Nei Monggol</t>
  </si>
  <si>
    <t>Chaketma</t>
  </si>
  <si>
    <t>Morocco</t>
  </si>
  <si>
    <t>Norway</t>
  </si>
  <si>
    <t>Zacatecas</t>
  </si>
  <si>
    <t>Malaysia</t>
  </si>
  <si>
    <t>Chuping</t>
  </si>
  <si>
    <t>Bt. Baling</t>
  </si>
  <si>
    <t>Dalam Wang</t>
  </si>
  <si>
    <t>Murrayville</t>
  </si>
  <si>
    <t>Seligdar</t>
  </si>
  <si>
    <t>SF Phosphates Ltd. (Simplot Co. and Farmland Industries J.V.)</t>
  </si>
  <si>
    <t>Deseret Basin/Laketown</t>
  </si>
  <si>
    <t>Deseret Basin/Bear River</t>
  </si>
  <si>
    <t>Georgina Basin/Wonarah</t>
  </si>
  <si>
    <t>Chubut</t>
  </si>
  <si>
    <t>37.85% P2O5, botryoidal, also 1.32% Al2O3 + Fe2O3, 51.88% CaO; 24.85% P2O5, conglomeritic, also 4.4.5% Al2O3 + Fe2O3, 32.39% CaO; 33.26% P2O5, sponge-like, also 2.06% Al2O3 + Fe2O3, 2.11% CaO</t>
  </si>
  <si>
    <t>P  U  F</t>
  </si>
  <si>
    <t>Pesca Sogamoso</t>
  </si>
  <si>
    <t>Uttar Pradesh</t>
  </si>
  <si>
    <t>1920's</t>
  </si>
  <si>
    <t>Lamphun</t>
  </si>
  <si>
    <t>Kanchanaburi</t>
  </si>
  <si>
    <t>Peräpohja Area/Mustamaa</t>
  </si>
  <si>
    <t>Pernambuco</t>
  </si>
  <si>
    <t>ISM0448</t>
  </si>
  <si>
    <t>ISM0420</t>
  </si>
  <si>
    <t>ISM0421</t>
  </si>
  <si>
    <t>I005009</t>
  </si>
  <si>
    <t>West Thaniyat</t>
  </si>
  <si>
    <t>Active Producer (1999)</t>
  </si>
  <si>
    <t>Djellabia (Jellabia)</t>
  </si>
  <si>
    <t>70 ppm U3O8</t>
  </si>
  <si>
    <t>ISM0422</t>
  </si>
  <si>
    <t>37.41% P2O5, botryoidal, also 2.20% al2O3 + Fe2O3, 50.46% CaO; 32.59% P2O5, crustified, also 4.12% Al2O3 + Fe2O3, 46.49% CaO; 26.74% P2O5, conglomeritic, also 15.33% Al2O3 + Fe2O3, 27.77% CaO; 23.17% P2O5, green-yellow phosphorite, also 37.78% Al2O3 + Fe2O3</t>
  </si>
  <si>
    <t>Roberts, 1989</t>
  </si>
  <si>
    <t>W007124</t>
  </si>
  <si>
    <t>W007125</t>
  </si>
  <si>
    <r>
      <t xml:space="preserve">Piracahua, Ilha </t>
    </r>
    <r>
      <rPr>
        <sz val="10"/>
        <color indexed="10"/>
        <rFont val="Geneva"/>
        <family val="0"/>
      </rPr>
      <t>(Pirocaua)</t>
    </r>
  </si>
  <si>
    <t>Chilembwe (Petauke)</t>
  </si>
  <si>
    <t>Jingxiang phosphate Mine</t>
  </si>
  <si>
    <t>Patos de Minas</t>
  </si>
  <si>
    <t>Cochabamba</t>
  </si>
  <si>
    <t>Land Pebble phosphate district/Fort Meade (Mobil)</t>
  </si>
  <si>
    <t>Eppawella</t>
  </si>
  <si>
    <t>Raine Island</t>
  </si>
  <si>
    <t>Paris Basin/Bray (Pays de)</t>
  </si>
  <si>
    <t>Alcantara</t>
  </si>
  <si>
    <t>Supo; Minolos</t>
  </si>
  <si>
    <t>25-39% P2O5, 0.9-2.9% Al2O3</t>
  </si>
  <si>
    <t>Yichang</t>
  </si>
  <si>
    <t>Mabasa prospect</t>
  </si>
  <si>
    <t>Dumanjug</t>
  </si>
  <si>
    <t>Doldol-Kanhumaud</t>
  </si>
  <si>
    <t>Barili</t>
  </si>
  <si>
    <t>5. Mt @ 8.0% P2O5 (1973)</t>
  </si>
  <si>
    <t>Baitadi area</t>
  </si>
  <si>
    <t>Dhik Gad</t>
  </si>
  <si>
    <t>Exhausted</t>
  </si>
  <si>
    <t>Opposite the port of Cananeia.</t>
  </si>
  <si>
    <t xml:space="preserve">East of Santos and S. of Ilha Sao Sebastiao. </t>
  </si>
  <si>
    <t>28.29% P2O5.</t>
  </si>
  <si>
    <t>Resource estimates from Roberts (1989).</t>
  </si>
  <si>
    <t>Batong-Langub; Talayong</t>
  </si>
  <si>
    <t>Past (1978), active?</t>
  </si>
  <si>
    <t>Yexian</t>
  </si>
  <si>
    <t>1 Mt @ 20-25% P2O5 (1980); 18 Mt @ 25% P2O5 (1990)</t>
  </si>
  <si>
    <t>Khibiny Complex/Rasvumchorr deposit</t>
  </si>
  <si>
    <t>1.6e6t ore, 22% P2O5, 1977</t>
  </si>
  <si>
    <t>Bahia</t>
  </si>
  <si>
    <t>Ceara</t>
  </si>
  <si>
    <t>Agulhas Bank</t>
  </si>
  <si>
    <t>Active (1999)</t>
  </si>
  <si>
    <t>Panfilo Natera Mining District</t>
  </si>
  <si>
    <t>Land Pebble phosphate district</t>
  </si>
  <si>
    <t>Negev Desert/Zefa-Ef'e deposit</t>
  </si>
  <si>
    <t>La Serena</t>
  </si>
  <si>
    <t>ISM0444</t>
  </si>
  <si>
    <t>Empressa Fosfatos de Boyaca</t>
  </si>
  <si>
    <t>SE Idaho phosphate district/Henry</t>
  </si>
  <si>
    <t>Jinning Erjie Phosphate Mine</t>
  </si>
  <si>
    <t>Small past and (or) intermittent producer</t>
  </si>
  <si>
    <t>Red Sea Phosphate Co.</t>
  </si>
  <si>
    <t>Bajhang  area</t>
  </si>
  <si>
    <t>Parchuni</t>
  </si>
  <si>
    <t>Juilgad</t>
  </si>
  <si>
    <t>W031390</t>
  </si>
  <si>
    <t>Gasus</t>
  </si>
  <si>
    <t>Ogooue-Ivindo</t>
  </si>
  <si>
    <t>Large reserves of material grading 5% P2O5.</t>
  </si>
  <si>
    <t>Prian, 1989</t>
  </si>
  <si>
    <t>Ilyin and others, 1989b</t>
  </si>
  <si>
    <t>8-14% P2O5</t>
  </si>
  <si>
    <t>Zhambyl Oblast</t>
  </si>
  <si>
    <t>Aksai (Ak Say) Mine</t>
  </si>
  <si>
    <t>5.3-7.7% P2O5</t>
  </si>
  <si>
    <t>Phosphatic horizon with grades as high as 14% P2O5, 0.4% Ba, 0.2-0.3% Ce, 0.5%Sr; 57% of samples contain 2% P2O5</t>
  </si>
  <si>
    <t>Aldabra Island</t>
  </si>
  <si>
    <t>Past producer</t>
  </si>
  <si>
    <t>Chincha Islands</t>
  </si>
  <si>
    <t>Samancor (1993)</t>
  </si>
  <si>
    <t>Gresik</t>
  </si>
  <si>
    <t>Para</t>
  </si>
  <si>
    <t>Burkina Faso (Upper Volta)</t>
  </si>
  <si>
    <t>Montana</t>
  </si>
  <si>
    <t>Malden Island</t>
  </si>
  <si>
    <t>Kiribati</t>
  </si>
  <si>
    <t>Line Islands</t>
  </si>
  <si>
    <t>Solomon Islands</t>
  </si>
  <si>
    <t>Bellona Island</t>
  </si>
  <si>
    <t>ISM0398</t>
  </si>
  <si>
    <t>El Mahamid (El Mahamid East, El Mohammed, Sabayia East)</t>
  </si>
  <si>
    <t>Abu Tartur (Abu Tartour, Maghrabi-Liffiya)</t>
  </si>
  <si>
    <t>Near Cape Humbeis.</t>
  </si>
  <si>
    <t>Dorowa Mines Ltd.</t>
  </si>
  <si>
    <t>Sept-Iles</t>
  </si>
  <si>
    <t>Cargill</t>
  </si>
  <si>
    <t>Cu  Au  PYR  As  P</t>
  </si>
  <si>
    <t>9-21.3% P2O5 (1986)</t>
  </si>
  <si>
    <t>Irian Jaya</t>
  </si>
  <si>
    <t>Misool Island</t>
  </si>
  <si>
    <t>5-15% P2O5.</t>
  </si>
  <si>
    <t>Pushi</t>
  </si>
  <si>
    <t>Dzhanatas Mine</t>
  </si>
  <si>
    <t>Cigur; Cijulang; Parigi; Pangandaran; Kalipucang; Padherang</t>
  </si>
  <si>
    <t>Probably not economic.</t>
  </si>
  <si>
    <t>JSC Karatau</t>
  </si>
  <si>
    <t>Cueva de Frio</t>
  </si>
  <si>
    <t>Kemerovskaya Oblast</t>
  </si>
  <si>
    <t>About 15 miles south of Mulberry off State Route 37.</t>
  </si>
  <si>
    <t>Chauhan and Sisodia, 1989</t>
  </si>
  <si>
    <t>Provadija</t>
  </si>
  <si>
    <t>La Continental</t>
  </si>
  <si>
    <t>El Buen Suceso</t>
  </si>
  <si>
    <t>Société Khmere des Phosphates (1980)</t>
  </si>
  <si>
    <t>Banerjee and Sood, 1989</t>
  </si>
  <si>
    <t>Active Mine (1987)</t>
  </si>
  <si>
    <t>Russell, 1987</t>
  </si>
  <si>
    <t>Junkuna</t>
  </si>
  <si>
    <t>Dhaubisaune</t>
  </si>
  <si>
    <t>Sanagaon</t>
  </si>
  <si>
    <t>Deposit underlies town of Tororo.</t>
  </si>
  <si>
    <t>In Windward Passage, 25 miles off west coast of Haiti.</t>
  </si>
  <si>
    <t>Gugliotta, 1996</t>
  </si>
  <si>
    <t xml:space="preserve">75 km N of Hearst.  </t>
  </si>
  <si>
    <t>Central African Republic</t>
  </si>
  <si>
    <t>British Columbia</t>
  </si>
  <si>
    <t xml:space="preserve">Cerro de las Cuevas </t>
  </si>
  <si>
    <t>Madura Island</t>
  </si>
  <si>
    <t>Sukolilo; Brati</t>
  </si>
  <si>
    <t>Mount Parnon</t>
  </si>
  <si>
    <t>unknown</t>
  </si>
  <si>
    <t>Hungary</t>
  </si>
  <si>
    <t>Afghanistan</t>
  </si>
  <si>
    <t>D007075</t>
  </si>
  <si>
    <t>Caranavi</t>
  </si>
  <si>
    <t>Alto De Mesa</t>
  </si>
  <si>
    <t>5-20% P2O5</t>
  </si>
  <si>
    <t>12-32% P2O5</t>
  </si>
  <si>
    <t>Serrote</t>
  </si>
  <si>
    <t>Guaviruva Mine</t>
  </si>
  <si>
    <t>Kangean Island</t>
  </si>
  <si>
    <t>Wen Lu, 1998; Li and others, 1996</t>
  </si>
  <si>
    <t>11-22% P2O5</t>
  </si>
  <si>
    <t>17-18% P2O5</t>
  </si>
  <si>
    <t>10-18% P2O5</t>
  </si>
  <si>
    <t>50 Mt @ 18% P2O5 (1987)</t>
  </si>
  <si>
    <t>Dorowa</t>
  </si>
  <si>
    <t>1999:  52 Mt (commercial); 815 Mt (total)</t>
  </si>
  <si>
    <t>Balaton Highlands/Pecs</t>
  </si>
  <si>
    <t>Bakony Mountains</t>
  </si>
  <si>
    <t>Domanda Post</t>
  </si>
  <si>
    <t>Drazinda</t>
  </si>
  <si>
    <t>None</t>
  </si>
  <si>
    <t>Capacity &gt; 3 Mtpa ore (actual production is half that)</t>
  </si>
  <si>
    <t>Fanshan (Fangshan)</t>
  </si>
  <si>
    <t>I005158</t>
  </si>
  <si>
    <t>Siilinjarvi</t>
  </si>
  <si>
    <t>General Company for Phosphate and Mines (Gecopham)</t>
  </si>
  <si>
    <t>ISM0455</t>
  </si>
  <si>
    <t>At Zimapan.</t>
  </si>
  <si>
    <t>Thailand</t>
  </si>
  <si>
    <t>Abu Bayan Area/Dungul and Kurkur</t>
  </si>
  <si>
    <t>18% P2O5</t>
  </si>
  <si>
    <t>P  Cu  VRM  Fe  REE  Zr  U  Au  Th</t>
  </si>
  <si>
    <t>ISM0431</t>
  </si>
  <si>
    <t>Bathurst Island</t>
  </si>
  <si>
    <t>Mud Tank</t>
  </si>
  <si>
    <t>Fosforo Industrial SA de CV  (subsidiary of Minerales No Metalicos SA)</t>
  </si>
  <si>
    <t>Deposit is South of Youssoufia deposit.</t>
  </si>
  <si>
    <t xml:space="preserve">70 km N of Marrakesh. </t>
  </si>
  <si>
    <t>4 Mt strippable reserves</t>
  </si>
  <si>
    <t>Not economic (1994)</t>
  </si>
  <si>
    <t>Volga Basin</t>
  </si>
  <si>
    <t xml:space="preserve">Currently being mined south of Essaouira area. </t>
  </si>
  <si>
    <t>2-4 Mt</t>
  </si>
  <si>
    <t>Helanshan</t>
  </si>
  <si>
    <t>Ulanwusu</t>
  </si>
  <si>
    <t>Ningxia</t>
  </si>
  <si>
    <t>Active Mine (1999)</t>
  </si>
  <si>
    <t>ISM0441</t>
  </si>
  <si>
    <t>ISM0445</t>
  </si>
  <si>
    <t>Wenfu/Weng'an</t>
  </si>
  <si>
    <t>None (1990)</t>
  </si>
  <si>
    <t>Dahlberg, 1989</t>
  </si>
  <si>
    <t>Lianyungang (Tung-Hai, Lienyunkang, Donghai, Chu Shan)</t>
  </si>
  <si>
    <t>Vurnary</t>
  </si>
  <si>
    <t>Tancamá</t>
  </si>
  <si>
    <t>Mekrou</t>
  </si>
  <si>
    <t>Tapoa</t>
  </si>
  <si>
    <t>See Noralyn mine</t>
  </si>
  <si>
    <t>Thies</t>
  </si>
  <si>
    <t>Ontario</t>
  </si>
  <si>
    <t>Lao Cai</t>
  </si>
  <si>
    <t>ISM0452</t>
  </si>
  <si>
    <t>ISM0454</t>
  </si>
  <si>
    <t>ISM0469</t>
  </si>
  <si>
    <t>Norte de Santander</t>
  </si>
  <si>
    <t>Sardinata</t>
  </si>
  <si>
    <t>Estonia</t>
  </si>
  <si>
    <t>33.7% P2O5, 44.84% CaO, 11.41% SiO2, 2.75% Al2O3, 2.59% H2O + CO2, 1.7% FeO, 0.97% Cl, 0.96% K2O, 0.34% MnO, 0.22% Na2O, 0.18% SO3, 0.10% MgO, 0.05% TiO2</t>
  </si>
  <si>
    <t>Cullen, 1989</t>
  </si>
  <si>
    <t>Kaiyang Phosphate Mining Adminstration</t>
  </si>
  <si>
    <t>Yingping Mine</t>
  </si>
  <si>
    <t>20 km from Mussoorie by road in rugged terrain.</t>
  </si>
  <si>
    <t>Chittaurgarh District</t>
  </si>
  <si>
    <t>P2O5 22.48%; CAO 34.16%; SIO2 28.80%;CO25.9%; AL2O3 1.92%; FE2O3 3.29%; SO3 1.03%.</t>
  </si>
  <si>
    <t>Ilyin, 1989b</t>
  </si>
  <si>
    <t>Bakouma</t>
  </si>
  <si>
    <t>Salas, 1975</t>
  </si>
  <si>
    <t>Udhampur</t>
  </si>
  <si>
    <t>El Nasr Phosphate Co. (1987)</t>
  </si>
  <si>
    <t>Scattered iron sulfides affects workability of these reserves.</t>
  </si>
  <si>
    <t>Director of Geology and Mining, 1989; Banerjee and others, 1980</t>
  </si>
  <si>
    <t>Loch Borralan</t>
  </si>
  <si>
    <t xml:space="preserve">Production from 3 m thick Bed II.    </t>
  </si>
  <si>
    <t>41.66%  SiO2, 7.70% Al2O3, 1.87% MnO, 23.33% CaO, 4.00% MgO, 3.79% K2O, 15.09% P2O5, 8.17% CO2, 0.92% F, 2.51% Fe2O3</t>
  </si>
  <si>
    <t>Beidoushan (Weng'an Mine)</t>
  </si>
  <si>
    <t>Lianyungang Mine</t>
  </si>
  <si>
    <t>Mariana Islands</t>
  </si>
  <si>
    <t>Rota</t>
  </si>
  <si>
    <t>Up to 5% P2O5.</t>
  </si>
  <si>
    <t>capacity: 0.250 Mtpa (1989)</t>
  </si>
  <si>
    <t>Choudhuri and Roy, 1986; British Sulphur Corp., 1987; Sant and Pant, 1980</t>
  </si>
  <si>
    <t>P  Fe   REE</t>
  </si>
  <si>
    <t>Djebel Mechaib, Mezzoura, Maknassy, Meheri Zebbeus</t>
  </si>
  <si>
    <t>In northern Norway.</t>
  </si>
  <si>
    <t>Vindhyan/Chittaurgarh</t>
  </si>
  <si>
    <t>Jhunjhunun District</t>
  </si>
  <si>
    <t>Poonch (Punch)</t>
  </si>
  <si>
    <t>Wengfu/Fuquan/Gaoping</t>
  </si>
  <si>
    <t>Chauhan and Sisodia, 1989; British Sulphur Corp., 1987; Sant and Pant, 1980</t>
  </si>
  <si>
    <t xml:space="preserve">India </t>
  </si>
  <si>
    <t>Wilson Corner (Indian Creek)</t>
  </si>
  <si>
    <t>Deposit worked 1908-1910.</t>
  </si>
  <si>
    <t>1966-1967</t>
  </si>
  <si>
    <t>Enderbury Island</t>
  </si>
  <si>
    <t>Cibinong; Leuwiliang</t>
  </si>
  <si>
    <t>Lebak; Rankasbitung</t>
  </si>
  <si>
    <t>ISM0416</t>
  </si>
  <si>
    <t>ISM0412</t>
  </si>
  <si>
    <t>Macaotan</t>
  </si>
  <si>
    <t>Chuahan and Sisodia, 1989</t>
  </si>
  <si>
    <t>This deposit is along the Niger River and extends into Benin.  Lat-long for location along Tapoa River.</t>
  </si>
  <si>
    <t>Cox and Briggs, 1973</t>
  </si>
  <si>
    <t>3-8% P2O5 (1986)</t>
  </si>
  <si>
    <t>Saldanha Embayment/Duyker Eiland</t>
  </si>
  <si>
    <t>Burundi</t>
  </si>
  <si>
    <t>Hainaut</t>
  </si>
  <si>
    <t>Cueva de Pajaros</t>
  </si>
  <si>
    <t>Pumo and others, 1982</t>
  </si>
  <si>
    <t>Kokdhzon (Kok Dzhon, Kokzhon) Mine</t>
  </si>
  <si>
    <r>
      <t xml:space="preserve">Nivice </t>
    </r>
    <r>
      <rPr>
        <sz val="10"/>
        <color indexed="10"/>
        <rFont val="Geneva"/>
        <family val="0"/>
      </rPr>
      <t>(Nivica)</t>
    </r>
  </si>
  <si>
    <t>Lamongan</t>
  </si>
  <si>
    <t>Goichan-Kandachaur</t>
  </si>
  <si>
    <t>8 m thickness of 22-32% P2O5, also 12-45% SiO2, 0.5-1.6% Al2O3, 0.5-1.8% Fe2O3, 30-47% CaO, 0.8-5.2% MgO; radioactivity 2-6 times above local background</t>
  </si>
  <si>
    <t>&gt;2.6Mt concentrate to 1989</t>
  </si>
  <si>
    <t>283000t before 1944</t>
  </si>
  <si>
    <t>Kirunavaara</t>
  </si>
  <si>
    <t>Capacity 272,000 t phosphate conc</t>
  </si>
  <si>
    <t>Metlauoi Mine</t>
  </si>
  <si>
    <t>Lee Point</t>
  </si>
  <si>
    <t>Fannie Bay</t>
  </si>
  <si>
    <t>Uinta Mountains; Crawford Mountains; Wasatch Range</t>
  </si>
  <si>
    <t>Feng-T'ai (Fengtai)</t>
  </si>
  <si>
    <t>Islote Huesilla</t>
  </si>
  <si>
    <t>Guanillito Boliviano</t>
  </si>
  <si>
    <t>Griffiths, 1995b</t>
  </si>
  <si>
    <t>Enoch Valley</t>
  </si>
  <si>
    <t>ISM0406</t>
  </si>
  <si>
    <t>Meskala</t>
  </si>
  <si>
    <t>Past (1987), active?</t>
  </si>
  <si>
    <t>Vieille Aure, etc.</t>
  </si>
  <si>
    <t>Arnay Le Duc</t>
  </si>
  <si>
    <t>Marquise</t>
  </si>
  <si>
    <t>Rum Jungle</t>
  </si>
  <si>
    <t>Fernandes, 1989</t>
  </si>
  <si>
    <t>7,959 t ore, 1980; 3,070 t phosphate conc, 1980</t>
  </si>
  <si>
    <t>Georgina Basin/Carrarra Ranch</t>
  </si>
  <si>
    <t>Cueva del Diamante</t>
  </si>
  <si>
    <t>P  REE  Nb  DOL  Sr Th</t>
  </si>
  <si>
    <t>Fountain, 1999; Wen Lu, 1998</t>
  </si>
  <si>
    <t>Sustrac and others, 1990; Pascal and others, 1989</t>
  </si>
  <si>
    <t>10.64 Mt @ 18.7% P2O5 (1987)</t>
  </si>
  <si>
    <t>Near Bafq.</t>
  </si>
  <si>
    <t>Active Mine (1989)</t>
  </si>
  <si>
    <t xml:space="preserve">NW of Lake Khubsugul; Deposit lies partly in Russia. </t>
  </si>
  <si>
    <t>Kpomé (Kpogame?)</t>
  </si>
  <si>
    <t xml:space="preserve">12.798 Mt phosphate conc 1943-82 </t>
  </si>
  <si>
    <t>Kabadiangan; Lagnasan-Iba</t>
  </si>
  <si>
    <t>Neary and Highley, 1984; Overstreet, 1967; de Kun, 1987; Simukanga and others, 1994; Notholt, 1994; Turner and others, 1989</t>
  </si>
  <si>
    <t>Liége</t>
  </si>
  <si>
    <t>Past production</t>
  </si>
  <si>
    <t>Luoguozigou</t>
  </si>
  <si>
    <t>Industries Chimiques du Senegal (1998)</t>
  </si>
  <si>
    <t>21% P2O5</t>
  </si>
  <si>
    <t>Chem. Analyses indicate an average of  10.1% P2O5</t>
  </si>
  <si>
    <t>Spur Ventures Inc. (1999)</t>
  </si>
  <si>
    <t>Fuquan</t>
  </si>
  <si>
    <t>&gt; 1 Mtpa ore</t>
  </si>
  <si>
    <t>Killawarra</t>
  </si>
  <si>
    <r>
      <t xml:space="preserve">Mansfield </t>
    </r>
    <r>
      <rPr>
        <sz val="10"/>
        <color indexed="10"/>
        <rFont val="Geneva"/>
        <family val="0"/>
      </rPr>
      <t>(Phosphate Hill)</t>
    </r>
  </si>
  <si>
    <t>Grip, 1989</t>
  </si>
  <si>
    <t>Lat-long is for the town of Liege.</t>
  </si>
  <si>
    <t>Pant, 1980; Sant and Pant, 1980</t>
  </si>
  <si>
    <t>Pithorgarh</t>
  </si>
  <si>
    <t>ISM0368, W031383</t>
  </si>
  <si>
    <t>Vera, 1980</t>
  </si>
  <si>
    <t>Yangjiaba</t>
  </si>
  <si>
    <t>Sierra Santa Rita</t>
  </si>
  <si>
    <t>Surface ore:  29.3% P2O5, 17.6% SiO2.  Carbonate ore:  26.2% P2O5, 16.4% SiO2.  Intermediate ore:  25.4% P2O5, 25.2% SiO2.</t>
  </si>
  <si>
    <t>Cabeceiras</t>
  </si>
  <si>
    <r>
      <t xml:space="preserve">Lacunga River </t>
    </r>
    <r>
      <rPr>
        <sz val="10"/>
        <color indexed="10"/>
        <rFont val="Geneva"/>
        <family val="0"/>
      </rPr>
      <t>(Lucunga River)</t>
    </r>
  </si>
  <si>
    <t>Cambodia</t>
  </si>
  <si>
    <t>Glimny Stok</t>
  </si>
  <si>
    <t>Potton</t>
  </si>
  <si>
    <t>Mussoorie Syncline/Chamasari</t>
  </si>
  <si>
    <t>4.49 Mt (1987)</t>
  </si>
  <si>
    <t>3.69 Mt (1987)</t>
  </si>
  <si>
    <t>Rand McNally, 19</t>
  </si>
  <si>
    <r>
      <t>Fe</t>
    </r>
    <r>
      <rPr>
        <sz val="10"/>
        <color indexed="12"/>
        <rFont val="Geneva"/>
        <family val="0"/>
      </rPr>
      <t xml:space="preserve">  P</t>
    </r>
  </si>
  <si>
    <t>Gebel Qurn</t>
  </si>
  <si>
    <t>Higazi</t>
  </si>
  <si>
    <t>Wadi El Batur</t>
  </si>
  <si>
    <t>Wadi El Mashash</t>
  </si>
  <si>
    <t>W026092, ISM0340</t>
  </si>
  <si>
    <t>W026127</t>
  </si>
  <si>
    <r>
      <t xml:space="preserve">ISM0427, </t>
    </r>
    <r>
      <rPr>
        <sz val="10"/>
        <color indexed="10"/>
        <rFont val="Geneva"/>
        <family val="0"/>
      </rPr>
      <t>W029138</t>
    </r>
  </si>
  <si>
    <r>
      <t>Golfo de San Jorge Basin/</t>
    </r>
    <r>
      <rPr>
        <sz val="10"/>
        <color indexed="12"/>
        <rFont val="Geneva"/>
        <family val="0"/>
      </rPr>
      <t>Zanjon de Lema Area</t>
    </r>
  </si>
  <si>
    <t>None (1984)</t>
  </si>
  <si>
    <t>59 km inland from Landana.</t>
  </si>
  <si>
    <t>Chivovo (Tchivovo)</t>
  </si>
  <si>
    <t>Zhongxiang</t>
  </si>
  <si>
    <t>Analytical Data</t>
  </si>
  <si>
    <t>Georgina Basin/Lady Anne (Annie)-Lady Jane</t>
  </si>
  <si>
    <t>5000 samples ran 6.5-30.6% P2O5</t>
  </si>
  <si>
    <t>Hasan, 1989</t>
  </si>
  <si>
    <t>Hasan and Asrarullah, 1989</t>
  </si>
  <si>
    <t>Papastavrou, 1989</t>
  </si>
  <si>
    <t>Knudsen, 1989</t>
  </si>
  <si>
    <t>Secher, 1989</t>
  </si>
  <si>
    <t>Dungarpur District</t>
  </si>
  <si>
    <t>Mysore</t>
  </si>
  <si>
    <t>Intermittent producers</t>
  </si>
  <si>
    <t>Bremner and Rogers, 1990; Watkins and others, 1995</t>
  </si>
  <si>
    <r>
      <t xml:space="preserve">Tuk Meas </t>
    </r>
    <r>
      <rPr>
        <sz val="10"/>
        <color indexed="10"/>
        <rFont val="Geneva"/>
        <family val="0"/>
      </rPr>
      <t>(Tuk Teas)</t>
    </r>
  </si>
  <si>
    <t>Moularès Mine</t>
  </si>
  <si>
    <t>100 Mt @ 27-33% P2O5 (1980)</t>
  </si>
  <si>
    <t>Mazidagi</t>
  </si>
  <si>
    <t>Abot 20 miles SW of Sorocoba.</t>
  </si>
  <si>
    <t>Serrana de Mienracao (1980)</t>
  </si>
  <si>
    <t>FE  P</t>
  </si>
  <si>
    <t>Kitanzi</t>
  </si>
  <si>
    <t>Holle</t>
  </si>
  <si>
    <t>Karlsen, 1998</t>
  </si>
  <si>
    <t>South Kalimantan</t>
  </si>
  <si>
    <t>Niger</t>
  </si>
  <si>
    <t>Jasinski, 2000; de Kun, 1987; Notholt, 1994</t>
  </si>
  <si>
    <r>
      <t xml:space="preserve">Fush-Bardhe </t>
    </r>
    <r>
      <rPr>
        <sz val="10"/>
        <color indexed="10"/>
        <rFont val="Geneva"/>
        <family val="0"/>
      </rPr>
      <t>(Fushebardha)</t>
    </r>
  </si>
  <si>
    <t>None (1980)</t>
  </si>
  <si>
    <t>Mew, 1980</t>
  </si>
  <si>
    <t>1930's</t>
  </si>
  <si>
    <t>88000t (1932-1944)</t>
  </si>
  <si>
    <t>Active Prospect (1999)</t>
  </si>
  <si>
    <t>Lat-long is for the town of Jaji.</t>
  </si>
  <si>
    <t>Polpinsk (Polpinskaya)</t>
  </si>
  <si>
    <t>Sidumulin</t>
  </si>
  <si>
    <t>Lat-long for town of Monte Leon.</t>
  </si>
  <si>
    <t>Lat-long for town of Tebessa.</t>
  </si>
  <si>
    <t>East Timor</t>
  </si>
  <si>
    <t>Ichaboe Island and others</t>
  </si>
  <si>
    <t>Volga Basin/Dimitrovsk</t>
  </si>
  <si>
    <t>Krichev</t>
  </si>
  <si>
    <t>P  Fe  Nb</t>
  </si>
  <si>
    <t xml:space="preserve">Mn  P </t>
  </si>
  <si>
    <t>Fe  P  Zr  VRM</t>
  </si>
  <si>
    <t>P  GYP</t>
  </si>
  <si>
    <t>Morro Do Serrote (Serrote Complex)</t>
  </si>
  <si>
    <t>Past producer (1980)</t>
  </si>
  <si>
    <t>Stamico (1990)</t>
  </si>
  <si>
    <t>Tje Say (Tjesay) Mine</t>
  </si>
  <si>
    <t>Abdullino</t>
  </si>
  <si>
    <t>Damasceno, 1989</t>
  </si>
  <si>
    <t>Maurin and others, 1989</t>
  </si>
  <si>
    <t>None (1987)</t>
  </si>
  <si>
    <t>2.8 Mt @ 29% P2O5</t>
  </si>
  <si>
    <t>Corfu</t>
  </si>
  <si>
    <t>Zakinthos</t>
  </si>
  <si>
    <t>Epiros</t>
  </si>
  <si>
    <t>Harjanto, 1986</t>
  </si>
  <si>
    <t>Pati</t>
  </si>
  <si>
    <t>Peloponnese</t>
  </si>
  <si>
    <t>Ilha Rata</t>
  </si>
  <si>
    <t>Companhia Brasileira de Metalurgia e Mineracao (1988)</t>
  </si>
  <si>
    <t>P  CAR</t>
  </si>
  <si>
    <t>I005125</t>
  </si>
  <si>
    <t>I005126</t>
  </si>
  <si>
    <t>I005129</t>
  </si>
  <si>
    <t>I005130</t>
  </si>
  <si>
    <t>Monterrey</t>
  </si>
  <si>
    <t>Hebei Fanshan Phosphate Mine</t>
  </si>
  <si>
    <t>Esfordi</t>
  </si>
  <si>
    <t>ISM0436</t>
  </si>
  <si>
    <t>Batemans Bay</t>
  </si>
  <si>
    <t>Djebel Dyr</t>
  </si>
  <si>
    <t>ISM0464</t>
  </si>
  <si>
    <t>9% P2O5</t>
  </si>
  <si>
    <t>Cedro do Abaete</t>
  </si>
  <si>
    <t>Xianfeng</t>
  </si>
  <si>
    <t>Karatau District/Kokdzhon (Kok Dzhon, Kokzhon)</t>
  </si>
  <si>
    <t>P  CAL</t>
  </si>
  <si>
    <t xml:space="preserve">Huangmailing </t>
  </si>
  <si>
    <t>Baokang</t>
  </si>
  <si>
    <t>Baizhu</t>
  </si>
  <si>
    <t>ISM0403</t>
  </si>
  <si>
    <t>Bone</t>
  </si>
  <si>
    <t>Djebel Onk</t>
  </si>
  <si>
    <t>Liuyang</t>
  </si>
  <si>
    <t>Small Past Producer</t>
  </si>
  <si>
    <t>Kita Daito Jima</t>
  </si>
  <si>
    <t>Piper and others, 1990</t>
  </si>
  <si>
    <t>Resource information from Riggs (1989).</t>
  </si>
  <si>
    <t>Amadeus Basin/Ringwood</t>
  </si>
  <si>
    <t>See North Florida-South Georgia district</t>
  </si>
  <si>
    <t>20-25% P2O5</t>
  </si>
  <si>
    <t>Not mined</t>
  </si>
  <si>
    <t>Prospect, plans to bring on in 1980s</t>
  </si>
  <si>
    <t>Active mine (1987)</t>
  </si>
  <si>
    <t>Castelo Branco</t>
  </si>
  <si>
    <t>Islote Guanillo de Batuco</t>
  </si>
  <si>
    <t>Islote Cobija</t>
  </si>
  <si>
    <t>Harben and Kuzvart, 1996; de Kun, 1987; British Sulphur Corporation, 1987; Issawi, 1989</t>
  </si>
  <si>
    <t>North of Sinda.  Lat-long is for approximate center of the area.</t>
  </si>
  <si>
    <t>Lepatinsk (Lopatinsk)</t>
  </si>
  <si>
    <t>Mining began in 1932</t>
  </si>
  <si>
    <t>Voskresensk</t>
  </si>
  <si>
    <t>SE Idaho phosphate district/Conda</t>
  </si>
  <si>
    <t>Jinning Huale Town Phosphate Mine</t>
  </si>
  <si>
    <t>Production was subsidized.</t>
  </si>
  <si>
    <t>Las Lajas</t>
  </si>
  <si>
    <t>Mina La Negra</t>
  </si>
  <si>
    <t>Huangjingping</t>
  </si>
  <si>
    <t>680,000 t, 1979</t>
  </si>
  <si>
    <t>5-6 Mt phosphate rock (1994)</t>
  </si>
  <si>
    <t>Taiba Plateau</t>
  </si>
  <si>
    <t>Thies Plateau</t>
  </si>
  <si>
    <t>Under Development (1998)</t>
  </si>
  <si>
    <t>Wassif (Safaga)</t>
  </si>
  <si>
    <t>Zug El Bahar</t>
  </si>
  <si>
    <t>Anz</t>
  </si>
  <si>
    <t>Valdiya, 1972</t>
  </si>
  <si>
    <t>Lat-long for the town of Sept-Iles.</t>
  </si>
  <si>
    <t>Bryansk Phsophorites Plant</t>
  </si>
  <si>
    <t>P  Fe  F Nb  Sr V CEM Ba REE VRM  Zr</t>
  </si>
  <si>
    <t>Office Togolaise des Phosphates</t>
  </si>
  <si>
    <t>10-15% P2O5</t>
  </si>
  <si>
    <t>Past Producer</t>
  </si>
  <si>
    <t>Nb  P</t>
  </si>
  <si>
    <t>Close to Albanian border, about 48 km northwest of Ioannina (Yanina).</t>
  </si>
  <si>
    <t>Relatively high REE content-  averages 2034 ppm (about 0.2%).</t>
  </si>
  <si>
    <t>Ashford Caves</t>
  </si>
  <si>
    <t>Grade is low.</t>
  </si>
  <si>
    <t>Prospect (1987)</t>
  </si>
  <si>
    <t>Fanzhi</t>
  </si>
  <si>
    <t>Lingqiu</t>
  </si>
  <si>
    <t>Pingxingguan</t>
  </si>
  <si>
    <t>San Juan de la Costa</t>
  </si>
  <si>
    <t>Liu and others, 1996</t>
  </si>
  <si>
    <t>Stripping ratios are relatively high, grades are variable, feral contents are high, and deposits are scattered.</t>
  </si>
  <si>
    <t>Commission for Geological Map of the World, 1982b</t>
  </si>
  <si>
    <t>5.6 Mt, 14.5% P2O5 (1987)</t>
  </si>
  <si>
    <t>6-12% P2O5; weathering produces enrichments of up to 30% P2O5</t>
  </si>
  <si>
    <t>Mrata (M'rata, Sehib M'Rata) Mine</t>
  </si>
  <si>
    <t>28% P2O5 (1986)</t>
  </si>
  <si>
    <t>Red Sea Coastal Region</t>
  </si>
  <si>
    <t>Nile Valley (Idfu-Qena district)</t>
  </si>
  <si>
    <t>Includes Sandheuwel, Langlaagte, Witteklip properties</t>
  </si>
  <si>
    <t>Yuan'an</t>
  </si>
  <si>
    <t>Ayamaru</t>
  </si>
  <si>
    <t>Svenskt Stäl AB (1987)</t>
  </si>
  <si>
    <r>
      <t xml:space="preserve">NW of Idfu.  </t>
    </r>
    <r>
      <rPr>
        <sz val="10"/>
        <color indexed="10"/>
        <rFont val="Geneva"/>
        <family val="0"/>
      </rPr>
      <t>On west bank of Nile River.</t>
    </r>
  </si>
  <si>
    <t>Mine established 1965</t>
  </si>
  <si>
    <t>Notholt, 1994; Mew, 1980; Ministerio de Minas y Petroleos de Colombia and others, 1968</t>
  </si>
  <si>
    <t>Lebrija</t>
  </si>
  <si>
    <t>Fosfo Rey SA  (subsidiary of Minerales No Metalicos SA)</t>
  </si>
  <si>
    <t>Banana-Cracow</t>
  </si>
  <si>
    <t>Continental Shelf</t>
  </si>
  <si>
    <t>26.60% P2O5, 13.05% CaCO3, 1.33% Fe2O3, 0.77% MgO, 4.14% SiO2, 5.74% CO2, 0.47% Cl, 2.82% F</t>
  </si>
  <si>
    <t>Cathcart, 1989b</t>
  </si>
  <si>
    <t>Complex covers an area of 65 sq km.</t>
  </si>
  <si>
    <t>Active producer</t>
  </si>
  <si>
    <t>Araxa</t>
  </si>
  <si>
    <t>ISM0408</t>
  </si>
  <si>
    <t>Occurrence; grade is too low for development.</t>
  </si>
  <si>
    <t>Northern</t>
  </si>
  <si>
    <t>ISM0394</t>
  </si>
  <si>
    <r>
      <t xml:space="preserve">Foskor Mine </t>
    </r>
    <r>
      <rPr>
        <sz val="10"/>
        <color indexed="10"/>
        <rFont val="Geneva"/>
        <family val="0"/>
      </rPr>
      <t>(Phalabora)</t>
    </r>
  </si>
  <si>
    <t>Fengning</t>
  </si>
  <si>
    <t>Patrocino</t>
  </si>
  <si>
    <t>Asrarullah, 1980</t>
  </si>
  <si>
    <t>Monte Muande</t>
  </si>
  <si>
    <t>Sud Chichas area</t>
  </si>
  <si>
    <t>Oshurkov Complex</t>
  </si>
  <si>
    <t>Tuban</t>
  </si>
  <si>
    <t>Ionian Islands</t>
  </si>
  <si>
    <t>Epirus (Epiros, Ipiros)</t>
  </si>
  <si>
    <t>Yangyuan</t>
  </si>
  <si>
    <t>ISM0462</t>
  </si>
  <si>
    <t>Itacupim</t>
  </si>
  <si>
    <t>Molodezniy Mine</t>
  </si>
  <si>
    <t>Zimbabwe</t>
  </si>
  <si>
    <t>Midlands</t>
  </si>
  <si>
    <t>Eastern</t>
  </si>
  <si>
    <t>Central</t>
  </si>
  <si>
    <t>ISM0438</t>
  </si>
  <si>
    <t>Mardin</t>
  </si>
  <si>
    <t>Tororo (Tororo Hill)</t>
  </si>
  <si>
    <t>ISM0433</t>
  </si>
  <si>
    <t>ISM0400</t>
  </si>
  <si>
    <t>ISM0437</t>
  </si>
  <si>
    <t>ISM0458</t>
  </si>
  <si>
    <t>Kunming</t>
  </si>
  <si>
    <t>Azevedo Branco, 1984</t>
  </si>
  <si>
    <t>Heishan</t>
  </si>
  <si>
    <t>Maying</t>
  </si>
  <si>
    <t>20 miles south of Mulberry off State Route 37.</t>
  </si>
  <si>
    <t>Alhandra-Conde</t>
  </si>
  <si>
    <t>18 Mt @ 8% P2O5 (1984)</t>
  </si>
  <si>
    <t>P  REE  Th  Nb</t>
  </si>
  <si>
    <t>Lusaka</t>
  </si>
  <si>
    <t>Plant capacity 550,000 t</t>
  </si>
  <si>
    <t>Azevedo Branco, 1984; Mariano, 1989</t>
  </si>
  <si>
    <t>Location is best estimate from map and description in Maurin and others, (1989).  Deposit is near Alub.</t>
  </si>
  <si>
    <t>Pascal and others, 1989</t>
  </si>
  <si>
    <t>&gt; 50 Mt; up to 28-35% P2O5</t>
  </si>
  <si>
    <t>Not mined (1987)</t>
  </si>
  <si>
    <t>Lat-long is for the town of Pire Goureye.</t>
  </si>
  <si>
    <t>Duminichi</t>
  </si>
  <si>
    <t>Batingue deposit</t>
  </si>
  <si>
    <t>Lobatera Mine</t>
  </si>
  <si>
    <t>Beds containing 9-12% P2O5 and 10-15% P2o5 respectively</t>
  </si>
  <si>
    <t>Mathers, 1994</t>
  </si>
  <si>
    <t>Lat-long is for the town of Lorelai.</t>
  </si>
  <si>
    <t>Amba Dongar</t>
  </si>
  <si>
    <t>Islote Algodones</t>
  </si>
  <si>
    <t>Punta Ala</t>
  </si>
  <si>
    <t>Godpar-Gadhsisa, Sadanbari-Jhura areas</t>
  </si>
  <si>
    <t>Fe  P  Nb  REE  Ti</t>
  </si>
  <si>
    <t>Kilis</t>
  </si>
  <si>
    <t>6-9% P2O5, 1-2% Al2O3, 9-12% Fe2O3</t>
  </si>
  <si>
    <t>In the rural southeast corner of Polk County.</t>
  </si>
  <si>
    <t>Polk</t>
  </si>
  <si>
    <t xml:space="preserve">Too small and comparatively low grade for development.  </t>
  </si>
  <si>
    <t>Low fluorine, high carbonate</t>
  </si>
  <si>
    <t>ISM0443</t>
  </si>
  <si>
    <t>P  Cu  Fe Y</t>
  </si>
  <si>
    <t>Strana</t>
  </si>
  <si>
    <t>Very small past producer</t>
  </si>
  <si>
    <t>Colminas Ltda (1968)</t>
  </si>
  <si>
    <t>18 km from Dehradun by road.</t>
  </si>
  <si>
    <t>British Sulphur Corporation, 1987; Lee, 1980</t>
  </si>
  <si>
    <t>Uttar Pradesh/Uttaranchal</t>
  </si>
  <si>
    <t>Mussoorie Syncline/Masrana</t>
  </si>
  <si>
    <t>27-30% P2O5</t>
  </si>
  <si>
    <t>Sirmaur District</t>
  </si>
  <si>
    <t>Ore is mined from 2 sites in the Hamrawein deposit.</t>
  </si>
  <si>
    <t>Kalatch Station</t>
  </si>
  <si>
    <t>38% P2O5</t>
  </si>
  <si>
    <t>Mine established after 1963</t>
  </si>
  <si>
    <t>Fangmashan Phosphate Mining Administration</t>
  </si>
  <si>
    <t>1 Mt</t>
  </si>
  <si>
    <t>Mussoorie Syncline/Busti (Bhusti, Bhasti)</t>
  </si>
  <si>
    <t>Harben and Kuzvart, 1996; de Kun, 1987; Griffiths, 1995b; British Sulphur Corporation, 1987; Issawi, 1989</t>
  </si>
  <si>
    <t>Chemical composition information from Li and others (1996)</t>
  </si>
  <si>
    <t>P  VRM  FE  Ti</t>
  </si>
  <si>
    <r>
      <t xml:space="preserve">Mantaro </t>
    </r>
    <r>
      <rPr>
        <sz val="10"/>
        <color indexed="10"/>
        <rFont val="Geneva"/>
        <family val="0"/>
      </rPr>
      <t>(La Oroya Phosphorite)</t>
    </r>
  </si>
  <si>
    <t>includes Yingping, Lanmaao and Mo Fang Mines</t>
  </si>
  <si>
    <t>Record information specific to Yingping mine.</t>
  </si>
  <si>
    <r>
      <t xml:space="preserve">P  </t>
    </r>
    <r>
      <rPr>
        <sz val="10"/>
        <color indexed="10"/>
        <rFont val="Geneva"/>
        <family val="0"/>
      </rPr>
      <t>VRM  Fe</t>
    </r>
  </si>
  <si>
    <t>Maton</t>
  </si>
  <si>
    <r>
      <t xml:space="preserve">5-31% P2O5 </t>
    </r>
    <r>
      <rPr>
        <sz val="10"/>
        <color indexed="10"/>
        <rFont val="Geneva"/>
        <family val="0"/>
      </rPr>
      <t>(18% typical)</t>
    </r>
  </si>
  <si>
    <t>Western Desert/Gebel Tarawan</t>
  </si>
  <si>
    <t>1.01 Mt @ 15.31% P2O5 (1987)</t>
  </si>
  <si>
    <t>2.0 Mt @ 21.5% P2O5 (1987)</t>
  </si>
  <si>
    <t>Baad's Quarry</t>
  </si>
  <si>
    <t>Russell, 1987; Commission for Geological Map of the World, 1982b</t>
  </si>
  <si>
    <t>Derik</t>
  </si>
  <si>
    <r>
      <t>British Sulphur Corporation, 1987;</t>
    </r>
    <r>
      <rPr>
        <sz val="10"/>
        <color indexed="10"/>
        <rFont val="Geneva"/>
        <family val="0"/>
      </rPr>
      <t xml:space="preserve"> Rossfelder, 1990</t>
    </r>
  </si>
  <si>
    <t xml:space="preserve">30 km W of Moora.  </t>
  </si>
  <si>
    <t>W031389, ISM0363</t>
  </si>
  <si>
    <t>W031388, ISM0364</t>
  </si>
  <si>
    <t>Virginia</t>
  </si>
  <si>
    <t>Piney River</t>
  </si>
  <si>
    <t>P  REE?</t>
  </si>
  <si>
    <t>I005316</t>
  </si>
  <si>
    <t>Multi-Minerals Ltd. (1982)</t>
  </si>
  <si>
    <t>45 km east of Udaipur.</t>
  </si>
  <si>
    <t>Bulk samples run 6-10% P2O5.</t>
  </si>
  <si>
    <t>Kerpura</t>
  </si>
  <si>
    <t>General References</t>
  </si>
  <si>
    <t>NA</t>
  </si>
  <si>
    <t>Redeyef Mine</t>
  </si>
  <si>
    <t>Kalaâ- Khasba Mine</t>
  </si>
  <si>
    <t>Capacity about 160,000 t</t>
  </si>
  <si>
    <t>Oron</t>
  </si>
  <si>
    <t>I005147</t>
  </si>
  <si>
    <t>Production data combined with Montana and Utah; see Utah</t>
  </si>
  <si>
    <t>Jianping</t>
  </si>
  <si>
    <t>Baojishan</t>
  </si>
  <si>
    <t>Gilda, California, Berenguela, Zapallo</t>
  </si>
  <si>
    <t>Kaluwe</t>
  </si>
  <si>
    <t>Seva</t>
  </si>
  <si>
    <t>Chengde</t>
  </si>
  <si>
    <t>Bayovar</t>
  </si>
  <si>
    <t>Fos-Mex SA (subsidiary of Minerales No Metalicos SA)</t>
  </si>
  <si>
    <t>Zambia</t>
  </si>
  <si>
    <t>Kiruna</t>
  </si>
  <si>
    <t>Wen Lu, 1998; Liu and others, 1996</t>
  </si>
  <si>
    <t>Simukanga and others, 1994; Turner and others, 1989</t>
  </si>
  <si>
    <t>Mumbwa North (Sugar Loaf, NW Mumbwa)</t>
  </si>
  <si>
    <t xml:space="preserve">25 km east of Isoka.  </t>
  </si>
  <si>
    <t>Gebel Abu Had</t>
  </si>
  <si>
    <t>Gebel El Gir</t>
  </si>
  <si>
    <t>Yaojiazhuang</t>
  </si>
  <si>
    <t>JSC Verkhnekamsky Phosphorites Mine</t>
  </si>
  <si>
    <t>Russell, 1987; Appleton, 1994; Notholt, 1994; Mew, 1980; Ministerio de Minas y Petroleos de Colombia and others, 1968</t>
  </si>
  <si>
    <t>Lat-long is for the town of Sandheuwel.</t>
  </si>
  <si>
    <t>Belarus</t>
  </si>
  <si>
    <t>Resource:  100 Mt @ 7% P2O5 (1994)</t>
  </si>
  <si>
    <t>Capacity 2.7 Mt phosphate conc, 1983</t>
  </si>
  <si>
    <t>Seiland Complex</t>
  </si>
  <si>
    <t>Ti  P</t>
  </si>
  <si>
    <t>None (1994)</t>
  </si>
  <si>
    <t>Naucalpan de Juárez</t>
  </si>
  <si>
    <t>Howquahiver</t>
  </si>
  <si>
    <t>Weng'an</t>
  </si>
  <si>
    <t>Huji</t>
  </si>
  <si>
    <t>Lixi-Dingjiahe</t>
  </si>
  <si>
    <t>Kodjari</t>
  </si>
  <si>
    <t>Arli (Arly)</t>
  </si>
  <si>
    <t>Diapega</t>
  </si>
  <si>
    <t>Darhan Muminggan Liamheqi</t>
  </si>
  <si>
    <t>Average 0.12e6 phosphate conc, 36.6% P2O5</t>
  </si>
  <si>
    <t>Guinea Bissau</t>
  </si>
  <si>
    <t>Finland</t>
  </si>
  <si>
    <t>India</t>
  </si>
  <si>
    <t>Georgina Basin/Riversleigh</t>
  </si>
  <si>
    <t>Conda</t>
  </si>
  <si>
    <t>Gay</t>
  </si>
  <si>
    <t>Henry</t>
  </si>
  <si>
    <t>Rasmussen Ridge</t>
  </si>
  <si>
    <t>Smoky Canyon</t>
  </si>
  <si>
    <t>Lat-long is for the town of Dera Ghazi Khan.</t>
  </si>
  <si>
    <t>FMC Inc. (1998)</t>
  </si>
  <si>
    <t>Not economic (1986)</t>
  </si>
  <si>
    <t>ISM0336</t>
  </si>
  <si>
    <t>Carpathian Basin/ Balaton Highlands/Pécsely</t>
  </si>
  <si>
    <t>ISM0439</t>
  </si>
  <si>
    <t>Kuopio</t>
  </si>
  <si>
    <t>Active (1998)</t>
  </si>
  <si>
    <t>ISM0404</t>
  </si>
  <si>
    <t>Small past producer (1980)</t>
  </si>
  <si>
    <r>
      <t xml:space="preserve">Kapunda - </t>
    </r>
    <r>
      <rPr>
        <sz val="10"/>
        <color indexed="10"/>
        <rFont val="Geneva"/>
        <family val="0"/>
      </rPr>
      <t>Moculta</t>
    </r>
  </si>
  <si>
    <t>Phosphate ore averages 28-29% P2O5, 27-32% Al2O3 8-11% CaO, and 6-10% Fe2O3.</t>
  </si>
  <si>
    <t>W031387, ISM0365</t>
  </si>
  <si>
    <t xml:space="preserve">Reserve estimates from Asrarullah, 1980.  </t>
  </si>
  <si>
    <t xml:space="preserve">Along Niger River on border with Niger.  </t>
  </si>
  <si>
    <t>100 km ENE of Oruro.</t>
  </si>
  <si>
    <t>British Sulphur Corp., 1987</t>
  </si>
  <si>
    <t>P  Fe  VRM</t>
  </si>
  <si>
    <t>Lat-long is for the town of Athieme.</t>
  </si>
  <si>
    <t>About 8 miles South of Mulberry, off State Route 37 on Doc Durrance Road.</t>
  </si>
  <si>
    <t>Hamadat</t>
  </si>
  <si>
    <t>Mohamed Rabah</t>
  </si>
  <si>
    <t>Issawi, 1989; Hussein and El Sharkawi, 1990</t>
  </si>
  <si>
    <t>Um El Howeitat (Umel Huetat)</t>
  </si>
  <si>
    <t>worked 1884-1891</t>
  </si>
  <si>
    <t>2-11% P2O5, 1-65 Al2O3, 2-8% Fe2O3</t>
  </si>
  <si>
    <t>Nantung (Nantong, Jinsha)</t>
  </si>
  <si>
    <t>Jilin</t>
  </si>
  <si>
    <t>Shangquinggou</t>
  </si>
  <si>
    <t>Al-Bassam and others, 1983</t>
  </si>
  <si>
    <t>mid-1950s</t>
  </si>
  <si>
    <t>400 km west of Buenaventura.</t>
  </si>
  <si>
    <t>British Sulphur Corporation, 1987; Issawi, 1989; Hussein and El Sharkawi, 1990</t>
  </si>
  <si>
    <t>Wen Lu, 1998; Fountain, 1999; Yeh Lientsun and others, 1986</t>
  </si>
  <si>
    <t>Cook and O'Brien, 1990; Lee, 1980</t>
  </si>
  <si>
    <t>Dix, 1988</t>
  </si>
  <si>
    <t>Bitish Sulphur Corporation, 1987</t>
  </si>
  <si>
    <t>Duwi (Gebel Duwi)</t>
  </si>
  <si>
    <t>ISM0344, W026179</t>
  </si>
  <si>
    <t>ISM0388</t>
  </si>
  <si>
    <t>19.7-35.69% TiO2, approx. 34% Fe2O3, approx. 21% P2O5</t>
  </si>
  <si>
    <r>
      <t xml:space="preserve">ISM0456, </t>
    </r>
    <r>
      <rPr>
        <sz val="10"/>
        <color indexed="10"/>
        <rFont val="Geneva"/>
        <family val="0"/>
      </rPr>
      <t>W700060</t>
    </r>
  </si>
  <si>
    <t>MX00136</t>
  </si>
  <si>
    <t>MX00137</t>
  </si>
  <si>
    <t>1.50 Mt (1987)</t>
  </si>
  <si>
    <t>Keluka</t>
  </si>
  <si>
    <t>&lt;25% P2O5</t>
  </si>
  <si>
    <t>Jalandhar</t>
  </si>
  <si>
    <t>0.4 Mt @ 12.4% P2O5 + 2.0 Mt @ 12% P2O5 (1987)</t>
  </si>
  <si>
    <t>Rodriguez, 1989</t>
  </si>
  <si>
    <t>1.5-10.1% P2O5</t>
  </si>
  <si>
    <t>3rd order political</t>
  </si>
  <si>
    <t>Wooltana Caves</t>
  </si>
  <si>
    <t>Sri Lanka</t>
  </si>
  <si>
    <t>Huangmailing Phosphate Mine</t>
  </si>
  <si>
    <t>32.75% SiO2, 6.57% TiO2, 6.982% Al2O3, 15.77% Fe Total as oxide, 0.08% MnO, 3.48% mgO, 6.29% CaO, 5.25% P2O5, 1.11% na2O, 0.78% K2O</t>
  </si>
  <si>
    <t>Rudnichnyy Mine</t>
  </si>
  <si>
    <t>Anjawi Island</t>
  </si>
  <si>
    <t>Lat-long is very approximate.</t>
  </si>
  <si>
    <t>Quebrada del Hierro area</t>
  </si>
  <si>
    <t>Zhuolu</t>
  </si>
  <si>
    <t>Puzigou</t>
  </si>
  <si>
    <t>Includes Pelgrimsrust and Noodhulp properties</t>
  </si>
  <si>
    <t>Lat-long is for the town of Pleven.</t>
  </si>
  <si>
    <t>Lat-long is for the town of Provadija.</t>
  </si>
  <si>
    <t>Cueva del Norte</t>
  </si>
  <si>
    <t>Turner and others, 1989</t>
  </si>
  <si>
    <t>Xinjiang</t>
  </si>
  <si>
    <t>W031386, ISM0366</t>
  </si>
  <si>
    <t>Production from Beds I and II which are mined as a unit.</t>
  </si>
  <si>
    <t>Argentina National Mining Secretariat, 1994; Angelelli and others, 1976; Leanza and others, 1989</t>
  </si>
  <si>
    <t>Kef es Schfair (Kef Eschaier) Mine</t>
  </si>
  <si>
    <t>Atshan</t>
  </si>
  <si>
    <t>Mussoorie Syncline/Mussoorie</t>
  </si>
  <si>
    <t>Amalamal</t>
  </si>
  <si>
    <t>45 miles WNW of Oruro.</t>
  </si>
  <si>
    <t>Mined in 19th century.</t>
  </si>
  <si>
    <t>Fen Complex</t>
  </si>
  <si>
    <t>Bahia Inglesia (Bahia Inglesa)</t>
  </si>
  <si>
    <t>Intermittant Producer (1994)</t>
  </si>
  <si>
    <t>Carvide</t>
  </si>
  <si>
    <t>Monte Real</t>
  </si>
  <si>
    <t>Himachal Pradesh</t>
  </si>
  <si>
    <t>Western Desert/Gebel Hafhuf/Bahariya Oasis</t>
  </si>
  <si>
    <t>First production about 1980. Benguerir works 6 phosphate beds (C1-6).</t>
  </si>
  <si>
    <t>Pant, 1980; Russell, 1991; British Sulphur Corp., 1987; Sant and Pant, 1980</t>
  </si>
  <si>
    <t>Yen</t>
  </si>
  <si>
    <t>Pout region</t>
  </si>
  <si>
    <t>Closed (1993)</t>
  </si>
  <si>
    <t>P  CLY  U</t>
  </si>
  <si>
    <t>100 Mt</t>
  </si>
  <si>
    <t>0.1 Mt @ 25% P2O5 (1981)</t>
  </si>
  <si>
    <r>
      <t>Castelo de Vide</t>
    </r>
    <r>
      <rPr>
        <sz val="10"/>
        <color indexed="10"/>
        <rFont val="Geneva"/>
        <family val="0"/>
      </rPr>
      <t xml:space="preserve"> (Marvao)</t>
    </r>
  </si>
  <si>
    <t>Riggs, 1989</t>
  </si>
  <si>
    <t>Kastner and others, 1990</t>
  </si>
  <si>
    <t>Cuyama Basin/Indian Creek</t>
  </si>
  <si>
    <r>
      <t>Sallopat</t>
    </r>
    <r>
      <rPr>
        <sz val="10"/>
        <color indexed="10"/>
        <rFont val="Geneva"/>
        <family val="0"/>
      </rPr>
      <t xml:space="preserve"> (Sallapat)</t>
    </r>
  </si>
  <si>
    <t>Palamau District</t>
  </si>
  <si>
    <t>Lat-long for town of Seva.</t>
  </si>
  <si>
    <t>Lat-long for town of Cabo Blanco.</t>
  </si>
  <si>
    <t>1888, mining began 1917</t>
  </si>
  <si>
    <t>Longitude estimated.</t>
  </si>
  <si>
    <t>5110000002; 5110000007</t>
  </si>
  <si>
    <t>5.2 Mt @ 22% P2O5 (1964)</t>
  </si>
  <si>
    <t>Brown-rock phosphate district/Monsanto</t>
  </si>
  <si>
    <t>Thaniyat</t>
  </si>
  <si>
    <t>Shangrao</t>
  </si>
  <si>
    <t>Mining began in 1922</t>
  </si>
  <si>
    <t xml:space="preserve">Francolite-rich phoscrete averages 30% P2O5.  </t>
  </si>
  <si>
    <t>JSC Apatit</t>
  </si>
  <si>
    <t>Luossavaara Kiirunavaara (1987)</t>
  </si>
  <si>
    <t>Aloub Djouana (Abobo-Djuana)</t>
  </si>
  <si>
    <t>Coquimbo</t>
  </si>
  <si>
    <t>Las Choros</t>
  </si>
  <si>
    <t>ISM0459</t>
  </si>
  <si>
    <t>Active  (1995)</t>
  </si>
  <si>
    <t>Saint Maximin</t>
  </si>
  <si>
    <t>Saint Paul Clansayes</t>
  </si>
  <si>
    <t>Quercy, Saint Jean de Laur, etc.</t>
  </si>
  <si>
    <t>Tracey, 1979</t>
  </si>
  <si>
    <t>Annopol</t>
  </si>
  <si>
    <t>SE Idaho phosphate district/Gay</t>
  </si>
  <si>
    <t>Nauru Phosphate Co.</t>
  </si>
  <si>
    <t>Athieme</t>
  </si>
  <si>
    <t>Borgou</t>
  </si>
  <si>
    <t>Hahotoe-Kpogame</t>
  </si>
  <si>
    <t>Past (pre-WWII), active?</t>
  </si>
  <si>
    <t>This is one of rare mines that exploits aluminum phosphates (wavellite).</t>
  </si>
  <si>
    <t>Chanchiang (Zhanjiang)</t>
  </si>
  <si>
    <t>&gt;27 Mt (1987)</t>
  </si>
  <si>
    <t>Molong District</t>
  </si>
  <si>
    <t>3.55 Mt @ 9.5-10% P2O5</t>
  </si>
  <si>
    <t>Small scale active mining (1987)</t>
  </si>
  <si>
    <t>Mussoorie Syncline/Chipalda</t>
  </si>
  <si>
    <t>1.18 Mt @ 16.49% P2O5 (1987)</t>
  </si>
  <si>
    <t>Mussoorie Syncline/Jalikhal</t>
  </si>
  <si>
    <t>Galli-Olivier and others, 1990; Salas, 1991</t>
  </si>
  <si>
    <t>San Hilario Norte</t>
  </si>
  <si>
    <t>Potential resource (1989)</t>
  </si>
  <si>
    <t>12 km from Mussoorie by road.</t>
  </si>
  <si>
    <t>Seine-et-Marne</t>
  </si>
  <si>
    <t>Paris Basin/Peronne</t>
  </si>
  <si>
    <t>Paris Basin/Bohain</t>
  </si>
  <si>
    <t>Ona</t>
  </si>
  <si>
    <t>In permitting stage.</t>
  </si>
  <si>
    <t>Ti P</t>
  </si>
  <si>
    <t>San Hilario Sur</t>
  </si>
  <si>
    <t>Tembabiche</t>
  </si>
  <si>
    <t>Guizhou Xifeng Phosphate Mine</t>
  </si>
  <si>
    <t>P2O5 28.99%;CAO 45.81%; MGO 0.22%; SIO2 11.82%; CO2 4.62%; AL2O3 0.47%; FE2O3 2.21%; SO3 0.16%</t>
  </si>
  <si>
    <t>El Rukhamiya</t>
  </si>
  <si>
    <t>Resources in region may be as much as 1400 Mt.</t>
  </si>
  <si>
    <t>Mongo Tango (Mongo-Tanda, Mongo Tando, Cacongo)</t>
  </si>
  <si>
    <t>12 Mt @ 25% P2O5 (1989)</t>
  </si>
  <si>
    <t>Cueva del Gato</t>
  </si>
  <si>
    <t>Bagati and Mundepi, 1984</t>
  </si>
  <si>
    <t>Cueva de Dona Gena Arriba</t>
  </si>
  <si>
    <t>Cueva del Limon</t>
  </si>
  <si>
    <t>Cueva del Mangle</t>
  </si>
  <si>
    <t>Cueva Negra</t>
  </si>
  <si>
    <t>Bhattacharya and Sengupta, 1984</t>
  </si>
  <si>
    <t>25 Mt concentrates @ 34% P2O5 (1990)</t>
  </si>
  <si>
    <t>Ministerio de Minas y Petroleos de Colombia and others, 1968</t>
  </si>
  <si>
    <t>Mussoorie Syncline/Maldeota East</t>
  </si>
  <si>
    <t>Mussoorie Syncline/Paritibba</t>
  </si>
  <si>
    <t>Cueva de La Casa de Erickson</t>
  </si>
  <si>
    <t>Loma Candela</t>
  </si>
  <si>
    <t>Ti  P  Fe</t>
  </si>
  <si>
    <t>Kaiserstuhl</t>
  </si>
  <si>
    <t>P  Nb  Ba</t>
  </si>
  <si>
    <t>General location for Bakony Mountains.</t>
  </si>
  <si>
    <t>Lat-long is for the town of Pecsely.</t>
  </si>
  <si>
    <r>
      <t xml:space="preserve">Batn El Ghol </t>
    </r>
    <r>
      <rPr>
        <sz val="10"/>
        <color indexed="10"/>
        <rFont val="Geneva"/>
        <family val="0"/>
      </rPr>
      <t>(Batn El Ghul)</t>
    </r>
  </si>
  <si>
    <t>Commission for Geological Map of the World, 1983</t>
  </si>
  <si>
    <t>Almeria</t>
  </si>
  <si>
    <t>Ktismata Epire</t>
  </si>
  <si>
    <r>
      <t xml:space="preserve">Cephalinia </t>
    </r>
    <r>
      <rPr>
        <sz val="10"/>
        <color indexed="10"/>
        <rFont val="Geneva"/>
        <family val="0"/>
      </rPr>
      <t>(Cephalonie)</t>
    </r>
  </si>
  <si>
    <r>
      <t xml:space="preserve">ISM0407, </t>
    </r>
    <r>
      <rPr>
        <sz val="10"/>
        <color indexed="10"/>
        <rFont val="Geneva"/>
        <family val="0"/>
      </rPr>
      <t>I009114</t>
    </r>
  </si>
  <si>
    <t>Active mine (1996)</t>
  </si>
  <si>
    <t>Antofagasto</t>
  </si>
  <si>
    <t>Libya</t>
  </si>
  <si>
    <t>As high as 32-36% P2O5.</t>
  </si>
  <si>
    <t>W032779; ISM0435</t>
  </si>
  <si>
    <t>New Varswater Quarry</t>
  </si>
  <si>
    <t>Castelnau-Durban</t>
  </si>
  <si>
    <t>Ukraine</t>
  </si>
  <si>
    <t>Arkansas</t>
  </si>
  <si>
    <t>Notholt, 1994; Mew, 1980; Leanza and others, 1989</t>
  </si>
  <si>
    <t>4.5 Mt @ 14.19% P2O5 (1987)</t>
  </si>
  <si>
    <t>Seychelles</t>
  </si>
  <si>
    <t>Mapco</t>
  </si>
  <si>
    <t>Pine Level</t>
  </si>
  <si>
    <t>A/S Norsk Bergverk (1965)</t>
  </si>
  <si>
    <t>Shimla District</t>
  </si>
  <si>
    <t>Mussoorie Syncline/Baghi-Mathiangaon</t>
  </si>
  <si>
    <t>In Sikar district.</t>
  </si>
  <si>
    <t>0.03 Mt @ 32-35% P2O5</t>
  </si>
  <si>
    <t>Quebrada San Ramon</t>
  </si>
  <si>
    <t>IMC-Agrico (2000)</t>
  </si>
  <si>
    <t>Emei (Omei)</t>
  </si>
  <si>
    <t>Cueva de Los Pajaros</t>
  </si>
  <si>
    <t>P  Ba  F  REE</t>
  </si>
  <si>
    <t>Monte Largo area</t>
  </si>
  <si>
    <t xml:space="preserve">Concentration output: 3.22 Mt Fe ore, 1.606 Mt apatite, 6160t baddeleyite (2000) </t>
  </si>
  <si>
    <r>
      <t xml:space="preserve">Saldanha Embayment/Langebaan </t>
    </r>
    <r>
      <rPr>
        <sz val="10"/>
        <color indexed="10"/>
        <rFont val="Geneva"/>
        <family val="0"/>
      </rPr>
      <t>(Varswater)</t>
    </r>
  </si>
  <si>
    <t>Cueva del Esquelito</t>
  </si>
  <si>
    <t>Cueva del Capitan</t>
  </si>
  <si>
    <t>Cueva de La Esperanza</t>
  </si>
  <si>
    <t>Cueva de Espinal</t>
  </si>
  <si>
    <t>On Pospberg Peninsula, west of Saldanha Bay.</t>
  </si>
  <si>
    <t>0.01 Mt (1969)</t>
  </si>
  <si>
    <t>31000t, up to 38.5% P2O5 (1940-1942)</t>
  </si>
  <si>
    <t>Cueva del Rifle</t>
  </si>
  <si>
    <t>Cueva del Toro</t>
  </si>
  <si>
    <t>JSC Fosforit (Kingisepp Fosforit Association)</t>
  </si>
  <si>
    <t>Active (2000)</t>
  </si>
  <si>
    <t>Pleven</t>
  </si>
  <si>
    <t>CIMRI, 1993</t>
  </si>
  <si>
    <t>Caoliangyi</t>
  </si>
  <si>
    <t>ISM0449</t>
  </si>
  <si>
    <t>ISM0367, W031385</t>
  </si>
  <si>
    <t>Qieganblak</t>
  </si>
  <si>
    <t>12 Mt @ 27% P2O5 (1987)</t>
  </si>
  <si>
    <t>Yukspor Mine</t>
  </si>
  <si>
    <t>Benin</t>
  </si>
  <si>
    <t>Lat-long is for the town of Tembabiche.</t>
  </si>
  <si>
    <t>de Kun, 1987; British Sulphur Corporation, 1987; Issawi, 1989</t>
  </si>
  <si>
    <t>McClellan, 1989</t>
  </si>
  <si>
    <t>Lat-long for the town of Bahia Magdalena.</t>
  </si>
  <si>
    <t>Central Java</t>
  </si>
  <si>
    <t>Lat-long is for the town of Yen.</t>
  </si>
  <si>
    <t>Karatau District/Karatau</t>
  </si>
  <si>
    <t>Lat-long is for the town of Cajati.</t>
  </si>
  <si>
    <t>I005311</t>
  </si>
  <si>
    <t>Industrial Minerals, 1987b; Notholt, 1994</t>
  </si>
  <si>
    <t>Magdalena</t>
  </si>
  <si>
    <t>Lat-long is for the town of Lasbela.</t>
  </si>
  <si>
    <t>Lat-long is for the town of Caparappi.</t>
  </si>
  <si>
    <t>Reserves nearing exhaustion in 1989.</t>
  </si>
  <si>
    <t>phosphatised porphyry:  62.30% SiO2, 7.55% Al2O3, 4.6% Fe2O3, 0.05% CaO, 0.54% K2O, 11.91% P2O5, trace F</t>
  </si>
  <si>
    <t>Mono</t>
  </si>
  <si>
    <t xml:space="preserve">P  Zr  Nb  CEM  Fe Ba VRM REE </t>
  </si>
  <si>
    <t>Red Sea Coastal Region/Safaga area</t>
  </si>
  <si>
    <t>Nakheil</t>
  </si>
  <si>
    <r>
      <t xml:space="preserve">Vuoriyarvi </t>
    </r>
    <r>
      <rPr>
        <sz val="10"/>
        <color indexed="10"/>
        <rFont val="Geneva"/>
        <family val="0"/>
      </rPr>
      <t>(Vuori-Yarvi, Vuorijarbi)</t>
    </r>
  </si>
  <si>
    <r>
      <t xml:space="preserve">British Sulphur Corporation, 1987; </t>
    </r>
    <r>
      <rPr>
        <sz val="10"/>
        <color indexed="10"/>
        <rFont val="Geneva"/>
        <family val="0"/>
      </rPr>
      <t>Mew, 1980</t>
    </r>
  </si>
  <si>
    <t>Deposit is small.</t>
  </si>
  <si>
    <t>Stremygoroske</t>
  </si>
  <si>
    <t>Issawi, 1989; Hussein and El Sharkawi, 1990; British Sulphur Corporation, 1987</t>
  </si>
  <si>
    <t>Past producer/ Active (1980)</t>
  </si>
  <si>
    <t>Boujo and El Houssein Ould Jiddou, 1989</t>
  </si>
  <si>
    <t>Galli-Olivier and others, 1990</t>
  </si>
  <si>
    <t>Phosphatic nodules contain up to 23.7% P2O5.</t>
  </si>
  <si>
    <t>Ueca</t>
  </si>
  <si>
    <t>Paraiba or Pernambuco</t>
  </si>
  <si>
    <t>10-30% P2O5.</t>
  </si>
  <si>
    <t>2.0 Mt @ 15.35% P2O5 (1987)</t>
  </si>
  <si>
    <t>Dungarpur</t>
  </si>
  <si>
    <t>Jagadhri (Tehri Garhwal)</t>
  </si>
  <si>
    <t>Riasi District</t>
  </si>
  <si>
    <t>Udhampur District</t>
  </si>
  <si>
    <t>Punch District</t>
  </si>
  <si>
    <t>1.8 Mt @ 13.5% P2O5 + 4.0 Mt @ 5.15% P2O5 + 3.5 Mt @10-13% P2O5 (1987)</t>
  </si>
  <si>
    <t>Pishari-Tari-Barwar</t>
  </si>
  <si>
    <t>Khibiny Complex/ Yukspor deposit</t>
  </si>
  <si>
    <t>25.73% P2O5, 38.15% CaO, max. 1% MgO, 26.29% SiO2, 3.6% R2O3, max 2% F., 1.63% LOI</t>
  </si>
  <si>
    <t>Mussoorie Syncline/Maldeota Block</t>
  </si>
  <si>
    <t>Mussoorie Syncline/Bemunda</t>
  </si>
  <si>
    <t>0.09 Mt @ 3-21% P2O5 (1987)</t>
  </si>
  <si>
    <t>Marinos, 1982; British Sulphur Corporation, 1987; Commission for Geological Map of the World, 1983</t>
  </si>
  <si>
    <t>Red Sea Coastal Region/Quseir area/Hamrawein (El Hamrawein)</t>
  </si>
  <si>
    <t>Kalaa Djerda</t>
  </si>
  <si>
    <t>Murcia</t>
  </si>
  <si>
    <t>Jumilla</t>
  </si>
  <si>
    <t>El Hamra, Kueik</t>
  </si>
  <si>
    <t>0.01 Mt (1984)</t>
  </si>
  <si>
    <t>Underground</t>
  </si>
  <si>
    <t>Lagunillas</t>
  </si>
  <si>
    <t>Naranjo and Puig, 1984</t>
  </si>
  <si>
    <t>I005312</t>
  </si>
  <si>
    <t>Toolse</t>
  </si>
  <si>
    <t>Average grade is 21% P2O5 (1986).</t>
  </si>
  <si>
    <t>CIMRI, 1992; Kaye, 1959</t>
  </si>
  <si>
    <t>El Abyad</t>
  </si>
  <si>
    <t>El Hassa</t>
  </si>
  <si>
    <t>Tebessa</t>
  </si>
  <si>
    <t>Notholt and others, 1989c</t>
  </si>
  <si>
    <t>Aurora Embayment/Aurora District</t>
  </si>
  <si>
    <t>Low fluorine, high carbonate.  Analysis:  31.92% P2O5, 0.1% K2O, 47.80% CaO, 2.55% SiO2, 0.85% Al2O3, 0.63% Fe2O3, 1.74% Na2O, 0.76% MgO, 2.11% F, 4.02% SO3, 3.25% CO2</t>
  </si>
  <si>
    <t>P  Zr  Nb</t>
  </si>
  <si>
    <t>approx. 35,000 tpa</t>
  </si>
  <si>
    <t>Nigalidhar</t>
  </si>
  <si>
    <t>Bearpaw Mountains</t>
  </si>
  <si>
    <t>P  Zr  U  Nb  REE</t>
  </si>
  <si>
    <t>Average grade is 17% P2O5.</t>
  </si>
  <si>
    <t>W031384</t>
  </si>
  <si>
    <t>Compagnie Sénégalaise des Phosphates de Thiès</t>
  </si>
  <si>
    <t>San Roque</t>
  </si>
  <si>
    <t>Campo Alegre de Lourdes</t>
  </si>
  <si>
    <t>British Sulphur Corp., 1987; Sant and Pant, 1980</t>
  </si>
  <si>
    <t>El Abyad (Wadi El Abayad, El Abiad, Al Abayad)</t>
  </si>
  <si>
    <t>40 kms northeast of Sabinas Hidalgo.</t>
  </si>
  <si>
    <t>The guano was mined during the 1920's.  It is also reported that it was mined for nitrate (for gun powder) by the Confederate Army in the 1860's.</t>
  </si>
  <si>
    <t>P  Cu  Ba  Nb</t>
  </si>
  <si>
    <t>P  REE  VRM  Nb  Ti  Cu</t>
  </si>
  <si>
    <t>23.52% P2O5, 18.61% CaO, 27.77% Al2O3, 2.05% Fe2O3, 4.05% SiO2, 0.15% MgO, 41% CO2, 5.49% SrO, 0.264% TR2O3, 0.70% F, 10 ppm I, 0.009% V, 34.01% Hp</t>
  </si>
  <si>
    <t>Pacific Islands Trust Territory</t>
  </si>
  <si>
    <t>20 Km south of Huetat and 40 km south of Safaga.</t>
  </si>
  <si>
    <t>Bahia Magdalena</t>
  </si>
  <si>
    <t>P  Ba  Sr  F  Ti  U  Nb</t>
  </si>
  <si>
    <t>Past (1982), active?</t>
  </si>
  <si>
    <t xml:space="preserve">Production from Beds V and VI of the Metlaoui Fmt.  </t>
  </si>
  <si>
    <t>32.65% P2O5, 13.00% CaCO3, 1.45% Fe2O3, 0.47% MgO, 4.20% SiO2, 5.72% CO2, 0.30% Cl, 2.94% F</t>
  </si>
  <si>
    <t>Not economic (1989)</t>
  </si>
  <si>
    <t>Active producer (1989)</t>
  </si>
  <si>
    <t>Keshya</t>
  </si>
  <si>
    <t>Ariege</t>
  </si>
  <si>
    <t>Onslow Embayment/Frying Pan Phosphate District</t>
  </si>
  <si>
    <t>Producer (past)</t>
  </si>
  <si>
    <t>Magnet Cove</t>
  </si>
  <si>
    <t>W015655, ISM0341</t>
  </si>
  <si>
    <t>Premoli, 1994; Notholt, 1994; Mew, 1980; British Sulphur Corporation, 1964</t>
  </si>
  <si>
    <t>5.36 Mt @ 26.3% P2O5 (1987)</t>
  </si>
  <si>
    <t>Mussoorie Syncline/Kappu Window</t>
  </si>
  <si>
    <t>Nile Valley (Idfu-Qena district)/</t>
  </si>
  <si>
    <t>Mussoorie Syncline/Chavnpa-Kumali</t>
  </si>
  <si>
    <t>Kashmir</t>
  </si>
  <si>
    <t>Riasi</t>
  </si>
  <si>
    <t>Jallad and others, 1989</t>
  </si>
  <si>
    <t>ISM0346</t>
  </si>
  <si>
    <t xml:space="preserve">Resource estimates from World Survey of Phosphate Deposits (1987). </t>
  </si>
  <si>
    <t>West of St. Helena Bay.</t>
  </si>
  <si>
    <t>15 Mt</t>
  </si>
  <si>
    <t>Prospect?</t>
  </si>
  <si>
    <t>Khalkol</t>
  </si>
  <si>
    <t>Tsentralny (Central) Mine</t>
  </si>
  <si>
    <t>Chem. Analyses indicate an average of  6.7% P2O5</t>
  </si>
  <si>
    <t>Osongombe Complex</t>
  </si>
  <si>
    <t>Brown-rock phosphate district/Hooker Chemical</t>
  </si>
  <si>
    <t>ISM0475</t>
  </si>
  <si>
    <t>P</t>
  </si>
  <si>
    <t>Estimated from Dardenne and others, 1986 and Rand McNalley, 1981</t>
  </si>
  <si>
    <t>Location is average of prospected deposits in this area.</t>
  </si>
  <si>
    <t>Lat-long is for the town of Sanare.</t>
  </si>
  <si>
    <t>Location is approximate.</t>
  </si>
  <si>
    <t>Hopewell</t>
  </si>
  <si>
    <t>Stuart Tract</t>
  </si>
  <si>
    <t>Payne Creek</t>
  </si>
  <si>
    <t>16 km SSW of Dorowa;  Lat-long is for the Shawa Hills.</t>
  </si>
  <si>
    <t>USGS files</t>
  </si>
  <si>
    <t>Nigeria</t>
  </si>
  <si>
    <t>Kaffo Valley</t>
  </si>
  <si>
    <t>Carb Lake</t>
  </si>
  <si>
    <t>P  REE, Nb, F</t>
  </si>
  <si>
    <t>Big Beaver House</t>
  </si>
  <si>
    <t>Oldoinyo Dili</t>
  </si>
  <si>
    <t>Rich zones 15-18% P2O5, 20% magnetite</t>
  </si>
  <si>
    <t>Metasomatized diorites with 3.3-9.53% P2O5.</t>
  </si>
  <si>
    <t>Cuba</t>
  </si>
  <si>
    <t>Havana</t>
  </si>
  <si>
    <t>Cueva de La Cucaracha</t>
  </si>
  <si>
    <t>200 km east of Lusaka.</t>
  </si>
  <si>
    <t>Complex composition (isokite) poses technical problems for development.</t>
  </si>
  <si>
    <t>Cook, 1980</t>
  </si>
  <si>
    <t>2.1-5.4% P2O5</t>
  </si>
  <si>
    <t>Jinning Shangsuan Phosphate Mine</t>
  </si>
  <si>
    <t>Jinning Liujie Phosphate Mine</t>
  </si>
  <si>
    <t>Zhaobingou</t>
  </si>
  <si>
    <t>&gt;50 Mt (1998)</t>
  </si>
  <si>
    <t>About 5 km west of the village of San Vicente.</t>
  </si>
  <si>
    <t>Ore graded 28% P2O5.</t>
  </si>
  <si>
    <t>Mine is 100 km SSE of El Aaiun.</t>
  </si>
  <si>
    <t xml:space="preserve">For production of direct application phosphate fertilizer.  </t>
  </si>
  <si>
    <t>Closed in 1963</t>
  </si>
  <si>
    <t>Wadi El Shaghab</t>
  </si>
  <si>
    <t>Wadi Hamama</t>
  </si>
  <si>
    <t>W031380</t>
  </si>
  <si>
    <t>Resource base (1999):  113 Mt @ 21.4% P2O5</t>
  </si>
  <si>
    <t>Empresa Fostatos de Boyaca (1987)</t>
  </si>
  <si>
    <t xml:space="preserve">Production  from 8 of the 9 phosphate beds of the Metlaoui Formation.  </t>
  </si>
  <si>
    <r>
      <t>ISM0472,</t>
    </r>
    <r>
      <rPr>
        <sz val="10"/>
        <color indexed="10"/>
        <rFont val="Geneva"/>
        <family val="0"/>
      </rPr>
      <t xml:space="preserve"> I000103</t>
    </r>
  </si>
  <si>
    <t>I011301</t>
  </si>
  <si>
    <t>Korgai</t>
  </si>
  <si>
    <t xml:space="preserve">P  Ti  REE  </t>
  </si>
  <si>
    <t>Ozernaya Varaka</t>
  </si>
  <si>
    <t>Active (1989)</t>
  </si>
  <si>
    <t>ESCAP, 1990; O'Driscoll, 1996</t>
  </si>
  <si>
    <t>ISM0355</t>
  </si>
  <si>
    <t>ISM0347</t>
  </si>
  <si>
    <t>ISM0349</t>
  </si>
  <si>
    <t>Burritt Island</t>
  </si>
  <si>
    <t>Iron Island</t>
  </si>
  <si>
    <t>P  Ni  Cu</t>
  </si>
  <si>
    <t>Ile Bizard</t>
  </si>
  <si>
    <t>Red Sea Coastal Region/Quseir area</t>
  </si>
  <si>
    <t>Tinderet</t>
  </si>
  <si>
    <t>Swartbooisdrif</t>
  </si>
  <si>
    <t>Tweerivier</t>
  </si>
  <si>
    <t>Valdavur</t>
  </si>
  <si>
    <t>Chilwa Island</t>
  </si>
  <si>
    <t>pre-1948</t>
  </si>
  <si>
    <t>pre-1952</t>
  </si>
  <si>
    <t>Active (?) Producer (1989)</t>
  </si>
  <si>
    <t>Makatea</t>
  </si>
  <si>
    <r>
      <t xml:space="preserve">ISM0457, </t>
    </r>
    <r>
      <rPr>
        <sz val="10"/>
        <color indexed="10"/>
        <rFont val="Geneva"/>
        <family val="0"/>
      </rPr>
      <t>I000104</t>
    </r>
  </si>
  <si>
    <t>I011300</t>
  </si>
  <si>
    <t>I000111</t>
  </si>
  <si>
    <t>Mines closed since 1947.</t>
  </si>
  <si>
    <r>
      <t xml:space="preserve">British Sulphur Corporation, 1987; IMC-Agrico Website, 2000; </t>
    </r>
    <r>
      <rPr>
        <sz val="10"/>
        <color indexed="10"/>
        <rFont val="Geneva"/>
        <family val="0"/>
      </rPr>
      <t>Van Kauwenbergh and others, 1990</t>
    </r>
  </si>
  <si>
    <t xml:space="preserve">For direct fertilizer use. </t>
  </si>
  <si>
    <t>Shchiptsov, 1993; Shchiptsov, 1994</t>
  </si>
  <si>
    <t>Fedorivske</t>
  </si>
  <si>
    <t>Vydyborzke</t>
  </si>
  <si>
    <t>Paris Basin/Harglcourt</t>
  </si>
  <si>
    <t>Recherche Archipelago</t>
  </si>
  <si>
    <r>
      <t xml:space="preserve">1150 t, </t>
    </r>
    <r>
      <rPr>
        <sz val="10"/>
        <color indexed="10"/>
        <rFont val="Geneva"/>
        <family val="0"/>
      </rPr>
      <t>1874-1884</t>
    </r>
  </si>
  <si>
    <t>Small past production</t>
  </si>
  <si>
    <t>Russell, 1991; Krishnaswamy, 1982; Roy, 1982; Sant and Pant, 1980; Choudhuri, 1990</t>
  </si>
  <si>
    <t>0.05Mt @ 20-25% P2O5 (1990)</t>
  </si>
  <si>
    <t>British Sulphur Corporation, 1987; Sant and Pant, 1980; Choudhuri, 1990</t>
  </si>
  <si>
    <t>1.0 Mt @ 15-20% P2O5 (1990)</t>
  </si>
  <si>
    <t>British Sulphur Corporation, 1987; Choudhuri, 1990</t>
  </si>
  <si>
    <r>
      <t>Hirapur Basin</t>
    </r>
    <r>
      <rPr>
        <sz val="10"/>
        <color indexed="10"/>
        <rFont val="Geneva"/>
        <family val="0"/>
      </rPr>
      <t>/Sagar deposits</t>
    </r>
  </si>
  <si>
    <t>Approx. 0.022 Mtpa</t>
  </si>
  <si>
    <t>Paris Basin/Ferte-sous-Kiyarre</t>
  </si>
  <si>
    <t>W700052, ISM0389</t>
  </si>
  <si>
    <t>Main seam  contains 40-60% SiO2 and 9-12% P2O5.  Lower seam hs lower silica and higher phosphate content.</t>
  </si>
  <si>
    <t>Derdepoort</t>
  </si>
  <si>
    <t>Ti  P  Zr</t>
  </si>
  <si>
    <t>Mussoorie Syncline/Kimoi</t>
  </si>
  <si>
    <t>Resource estimates from World Survey of Phosphate Deposits (1987).</t>
  </si>
  <si>
    <t>0.05 Mt @ 36% P2O5 (1980)</t>
  </si>
  <si>
    <t>Niwania (Newania) Sedimentary Phosphate</t>
  </si>
  <si>
    <t>Niwania (Newania)</t>
  </si>
  <si>
    <t>Krasnosel'skoe</t>
  </si>
  <si>
    <t>Near confluence of Sabi and Odzi Rivers.  Lat-long is for Chishanya Hill.</t>
  </si>
  <si>
    <t>Location taken as average of deposits in this region.</t>
  </si>
  <si>
    <t>North Arcot District?</t>
  </si>
  <si>
    <t>Dharmapuri Distict?</t>
  </si>
  <si>
    <t>Hungenekal area</t>
  </si>
  <si>
    <t>Mazumdar and Banerjee, 1998</t>
  </si>
  <si>
    <t>W026183</t>
  </si>
  <si>
    <t>W026181</t>
  </si>
  <si>
    <t>W700616</t>
  </si>
  <si>
    <t>Development of additional reserves at this deposit started in 1977 as replacement capacity for mines in the Safaga-Quseir area that are approaching exhaustion.</t>
  </si>
  <si>
    <t>Popenoe, 1990</t>
  </si>
  <si>
    <t>Chapoli area</t>
  </si>
  <si>
    <t>Robaszynski, 1989</t>
  </si>
  <si>
    <t>Peck Chin Aw, 1980</t>
  </si>
  <si>
    <t>Grobogan</t>
  </si>
  <si>
    <t>Karangrayung</t>
  </si>
  <si>
    <t>Zhuang</t>
  </si>
  <si>
    <t>Sims, 1999</t>
  </si>
  <si>
    <t>30 Mt (1987)</t>
  </si>
  <si>
    <t>San Jose de Castro</t>
  </si>
  <si>
    <t>1956?</t>
  </si>
  <si>
    <t>3-5% P2O5</t>
  </si>
  <si>
    <t>Valdebenito M., 1989</t>
  </si>
  <si>
    <r>
      <t xml:space="preserve">Onslow Embayment/Northeast </t>
    </r>
    <r>
      <rPr>
        <sz val="10"/>
        <color indexed="10"/>
        <rFont val="Geneva"/>
        <family val="0"/>
      </rPr>
      <t>Onslow</t>
    </r>
    <r>
      <rPr>
        <sz val="10"/>
        <color indexed="12"/>
        <rFont val="Geneva"/>
        <family val="0"/>
      </rPr>
      <t xml:space="preserve"> Bay District</t>
    </r>
  </si>
  <si>
    <t>1.8-5.4% p2O5</t>
  </si>
  <si>
    <t>Wadi Qena-Wadi Araba</t>
  </si>
  <si>
    <t>Average grade is 19% P2O5.</t>
  </si>
  <si>
    <t>Luhombero - Pangani Gorge</t>
  </si>
  <si>
    <t>Described as near Kapuskasing.  Lat-long for the town of Kapuskasing.</t>
  </si>
  <si>
    <t>Lebanon</t>
  </si>
  <si>
    <t>Hasbaya</t>
  </si>
  <si>
    <t>In foothills of the Gebel Tarawan.</t>
  </si>
  <si>
    <t>W031393, ISM0357</t>
  </si>
  <si>
    <t>ISM0358</t>
  </si>
  <si>
    <t>W031392, ISM0359</t>
  </si>
  <si>
    <t>Primary apatite contains 39.85% P2O5, 53.82% CaO, 0.49% Fe2O3, 1.65% Al2O3, 1.37% SiO2, 0.14% H2O, 3.08% F.  Apatite soil averages 20-25% apatite, 20-25% crandallite, 15-20% quartz, 20% magnetite, 10% hematite.</t>
  </si>
  <si>
    <t>0.046 Mt @ 10.52% P2O5 (1980)</t>
  </si>
  <si>
    <t>Reserve estimates from Hasan, 1989.</t>
  </si>
  <si>
    <t>Bahia Tongoy-Guenaqueros</t>
  </si>
  <si>
    <t>Panama</t>
  </si>
  <si>
    <t>David area</t>
  </si>
  <si>
    <r>
      <t>Land Pebble phosphate district/</t>
    </r>
    <r>
      <rPr>
        <sz val="10"/>
        <color indexed="10"/>
        <rFont val="Geneva"/>
        <family val="0"/>
      </rPr>
      <t>Central Florida district</t>
    </r>
  </si>
  <si>
    <t>Haynsworth Mine</t>
  </si>
  <si>
    <t>18-25% P2O5, 17% average</t>
  </si>
  <si>
    <t>120 km from town of Piura.</t>
  </si>
  <si>
    <t>Laacher See</t>
  </si>
  <si>
    <t>Solan District</t>
  </si>
  <si>
    <t>I005313</t>
  </si>
  <si>
    <t>Vizon</t>
  </si>
  <si>
    <t>Lat-long is for the town of Borena.</t>
  </si>
  <si>
    <t>Saldanha Embayment/ Hoedjiespunt</t>
  </si>
  <si>
    <t>Sierra Alhamilla</t>
  </si>
  <si>
    <t>Small trial production (1987)</t>
  </si>
  <si>
    <t>Lat-long is for the town of Keur Morfal.</t>
  </si>
  <si>
    <t>Keur Mor Fall Mine (Keur Morfal)</t>
  </si>
  <si>
    <t>Cuchilla Tembladar-La Sarna</t>
  </si>
  <si>
    <t>Swift Creek Mine</t>
  </si>
  <si>
    <t>90 km from Beirut.</t>
  </si>
  <si>
    <r>
      <t xml:space="preserve">Eastern A and B </t>
    </r>
    <r>
      <rPr>
        <sz val="10"/>
        <color indexed="10"/>
        <rFont val="Geneva"/>
        <family val="0"/>
      </rPr>
      <t>(Sawwaneh)</t>
    </r>
  </si>
  <si>
    <t>Active small scale production (1987)</t>
  </si>
  <si>
    <t>Both</t>
  </si>
  <si>
    <r>
      <t>Wadi El Rachim</t>
    </r>
    <r>
      <rPr>
        <sz val="10"/>
        <color indexed="10"/>
        <rFont val="Geneva"/>
        <family val="0"/>
      </rPr>
      <t xml:space="preserve"> (Wadi Erkheime;  Er Rakheime)</t>
    </r>
  </si>
  <si>
    <t>Ain Layloun</t>
  </si>
  <si>
    <t>In east wall of Pecos River Canyon, about 15 air miles from the Rio Grande.</t>
  </si>
  <si>
    <t>Mountain City-Roan Creek Valley-Doe Creek Valley</t>
  </si>
  <si>
    <t>In Peninsular Malaysia.</t>
  </si>
  <si>
    <t>Soquem</t>
  </si>
  <si>
    <t>Callender Bay</t>
  </si>
  <si>
    <t>P  Ba  Nb  Cu  Mo</t>
  </si>
  <si>
    <r>
      <t xml:space="preserve">Capacity:  </t>
    </r>
    <r>
      <rPr>
        <sz val="10"/>
        <color indexed="10"/>
        <rFont val="Geneva"/>
        <family val="0"/>
      </rPr>
      <t>GOIASFERTIL-  0.95 Mt phosphate conc (2001)</t>
    </r>
    <r>
      <rPr>
        <sz val="10"/>
        <color indexed="12"/>
        <rFont val="Geneva"/>
        <family val="0"/>
      </rPr>
      <t>; concentrate was 38% P2O5 in 1982</t>
    </r>
  </si>
  <si>
    <t>Consejo de Recursos Minerales, 1993</t>
  </si>
  <si>
    <t>Consejo de Recursos Minerales, 1993; British Sulphur Corporation, 1967; Salas, 1975</t>
  </si>
  <si>
    <t>Main seam  contains 40-60% SiO2 and 9-12% P2O5.  Lower seam hs lower silica and higher phosphate content (15-16% P2O5).</t>
  </si>
  <si>
    <t>Fort Green</t>
  </si>
  <si>
    <t>ISM0342, W026182</t>
  </si>
  <si>
    <t>0.037 Mt @ 15% P2O5 (1980)</t>
  </si>
  <si>
    <t>Paris Basin/Saint Martin Du Tertre (Sens)</t>
  </si>
  <si>
    <t>British Sulphur Corporation, 1987; Mew, 1980</t>
  </si>
  <si>
    <t>2.2 Mt to 1912</t>
  </si>
  <si>
    <t>Watson</t>
  </si>
  <si>
    <t>Hookers Prairie</t>
  </si>
  <si>
    <t>Haut-Garonne</t>
  </si>
  <si>
    <t>Saint-Beat</t>
  </si>
  <si>
    <t>Ardennes or Meuse</t>
  </si>
  <si>
    <t>Dombasle</t>
  </si>
  <si>
    <t>Lat-long is for the town of Lobatera.</t>
  </si>
  <si>
    <t>Paris Basin/Vendhuile</t>
  </si>
  <si>
    <t>Paris Basin/Brevands</t>
  </si>
  <si>
    <t>Paris Basin/Granville</t>
  </si>
  <si>
    <t>1-8 km from Elisenvaara.</t>
  </si>
  <si>
    <t>ave 5 Mt @ 4.9% P2O5 (1996); 0.5 Mtpa phos conc (2001)</t>
  </si>
  <si>
    <t>Capacity 1.2 Mtpa (2001)</t>
  </si>
  <si>
    <t>Active Mine (2001)</t>
  </si>
  <si>
    <t>865 Mt @ 23-26% P2O5 (1936); up to 5000 Mt @ 12-26% P2O5 (1936); total dep. reserves--  411-777 Mt P2O5 @ 9-17% P2O5 (1998)</t>
  </si>
  <si>
    <t>Russell, 1991; Pant, 1980; British Sulphur Corp., 1987</t>
  </si>
  <si>
    <t>Argor (James Bay)</t>
  </si>
  <si>
    <t>O'Driscoll, 1998</t>
  </si>
  <si>
    <t>Deposit has been earmarked for development.</t>
  </si>
  <si>
    <t>Lee, 1980; British Sulphur Corp., 1987</t>
  </si>
  <si>
    <r>
      <t xml:space="preserve">Fen </t>
    </r>
    <r>
      <rPr>
        <sz val="10"/>
        <color indexed="10"/>
        <rFont val="Geneva"/>
        <family val="0"/>
      </rPr>
      <t>Complex</t>
    </r>
  </si>
  <si>
    <t>British Sulphur Corporation, 1987; Sant and Pant, 1980</t>
  </si>
  <si>
    <t>Bonny Lake</t>
  </si>
  <si>
    <r>
      <t xml:space="preserve">ISM0396, </t>
    </r>
    <r>
      <rPr>
        <sz val="10"/>
        <color indexed="10"/>
        <rFont val="Geneva"/>
        <family val="0"/>
      </rPr>
      <t>W028278</t>
    </r>
  </si>
  <si>
    <t>Quarry mined the Gravel Member of the Varswater formation and operated from 1948-1965.  Hendley and Dingle (1989) report both that the quarry is mined out and that there are reserves in the vicinity of the old quarry.</t>
  </si>
  <si>
    <t>Phosphate de Bu-Craa (PHOSBUCRAA, part of Office Chérifien des Phosphates)</t>
  </si>
  <si>
    <t>Mednitarn</t>
  </si>
  <si>
    <t>Chirugora</t>
  </si>
  <si>
    <t>Panrkidih</t>
  </si>
  <si>
    <t>Kutui (Kutni)</t>
  </si>
  <si>
    <t>Lat-long is for the town of Akoumape.</t>
  </si>
  <si>
    <t>Kerimasi (Kerimasio)</t>
  </si>
  <si>
    <r>
      <t xml:space="preserve">Bakhuis Mountains - </t>
    </r>
    <r>
      <rPr>
        <sz val="10"/>
        <color indexed="10"/>
        <rFont val="Geneva"/>
        <family val="0"/>
      </rPr>
      <t>K/3 Deposit</t>
    </r>
  </si>
  <si>
    <t>Notholt, 1994; Mew, 1980; British Sulphur Corporation, 1964</t>
  </si>
  <si>
    <t>17.79% P2O5, 42.39% CaO, 1.36% Fe2O3, 8.76% Al2O3, 1.89% MgO, 0.32% MnO, 6.86% SiO2, 19.17% CO3</t>
  </si>
  <si>
    <t>Channapatna- Arsikere-Hole Narsipur</t>
  </si>
  <si>
    <t>In Berbada Valley.</t>
  </si>
  <si>
    <t>Abed and Amireh, 1999</t>
  </si>
  <si>
    <t>Mine established 1964</t>
  </si>
  <si>
    <t>Cook and O'Brien, 1990; Rand McNally, 1981</t>
  </si>
  <si>
    <t>Resources are proven + probable + possible.</t>
  </si>
  <si>
    <t>Used as direct application fertilizer.</t>
  </si>
  <si>
    <r>
      <t xml:space="preserve">El Sebaiya </t>
    </r>
    <r>
      <rPr>
        <sz val="10"/>
        <color indexed="10"/>
        <rFont val="Geneva"/>
        <family val="0"/>
      </rPr>
      <t>(West Sebaiya, El Mahamid West, Sibaeya, Sebaya)</t>
    </r>
  </si>
  <si>
    <t>Fe ores contain 2-3% P2O5; tailings sands contain 7-8% P2O5.</t>
  </si>
  <si>
    <t>Quebrada de Talacasto Area</t>
  </si>
  <si>
    <t>Up to 14.4% P2O5.</t>
  </si>
  <si>
    <t>Dehradun and Tehri Districts</t>
  </si>
  <si>
    <t>Kirkland Lake</t>
  </si>
  <si>
    <t>Old Varswater Quarry</t>
  </si>
  <si>
    <t>Kingsford Mine</t>
  </si>
  <si>
    <t>Ioannina</t>
  </si>
  <si>
    <t>D'Ijibiten region.  Lat-long for a general location in Bou Naga Hills.</t>
  </si>
  <si>
    <t>I005315</t>
  </si>
  <si>
    <t>MX00615</t>
  </si>
  <si>
    <t>Kutch District</t>
  </si>
  <si>
    <t>Punta Tames</t>
  </si>
  <si>
    <t>Islote Huaqui</t>
  </si>
  <si>
    <t>Islote itata</t>
  </si>
  <si>
    <t>Atacama or Antofagasto</t>
  </si>
  <si>
    <t>Le Soledad</t>
  </si>
  <si>
    <t>About 900 km East of Jakarta.</t>
  </si>
  <si>
    <t>I000123</t>
  </si>
  <si>
    <t>Notholt, 1979; British Sulphur Corporation, 1987; Bugge, 1978</t>
  </si>
  <si>
    <t>de Kun, 1987; Van Kauwenbergh and McClellan, 1990</t>
  </si>
  <si>
    <t>Soroy</t>
  </si>
  <si>
    <t>Gronnededal-Ika</t>
  </si>
  <si>
    <t>Cuddalore</t>
  </si>
  <si>
    <t>Kottagudie area</t>
  </si>
  <si>
    <t>Parthargora; Nandup; Sunrgi; Kulamara</t>
  </si>
  <si>
    <t>P  Al  U</t>
  </si>
  <si>
    <t>NIMA</t>
  </si>
  <si>
    <t>Kalambo Stream area</t>
  </si>
  <si>
    <t>W031376</t>
  </si>
  <si>
    <t>W700322</t>
  </si>
  <si>
    <t>Palula</t>
  </si>
  <si>
    <r>
      <t>El Chapote - La Casualidad</t>
    </r>
    <r>
      <rPr>
        <sz val="10"/>
        <color indexed="12"/>
        <rFont val="Geneva"/>
        <family val="0"/>
      </rPr>
      <t xml:space="preserve"> (Chapopote 1 y 2)</t>
    </r>
  </si>
  <si>
    <t>5 km from village of San Isidro.</t>
  </si>
  <si>
    <t>W031382, ISM0372</t>
  </si>
  <si>
    <t>W031381</t>
  </si>
  <si>
    <t>DeSoto, Manatee</t>
  </si>
  <si>
    <t>Duette</t>
  </si>
  <si>
    <t>Sarthe</t>
  </si>
  <si>
    <t>Est:  10 Mt @ 10.5-20.5% P2O5 (1987)</t>
  </si>
  <si>
    <t>Harben and Kuzvart, 1996; Notholt, 1994; S. Jasinski, written commun., 2001; Harben and Minster, 1998</t>
  </si>
  <si>
    <t>0.1-6.3% P2O5</t>
  </si>
  <si>
    <t xml:space="preserve">0.85 Mt phosphate rock, total </t>
  </si>
  <si>
    <t>Delvinakion area</t>
  </si>
  <si>
    <t>Drimos deposit</t>
  </si>
  <si>
    <t>CERMI (1987)</t>
  </si>
  <si>
    <t>PCS Phosphates (Potash Corp. of Saskatchewan Inc.)</t>
  </si>
  <si>
    <t>Beckwith Hills</t>
  </si>
  <si>
    <t>P  Mo  Ti  REE  F</t>
  </si>
  <si>
    <t>4000 st 1899-1902 with up to 12% P2O5</t>
  </si>
  <si>
    <t>0.19 Mt @ 10-30% P2O5 (1980)</t>
  </si>
  <si>
    <t>Maimecha-Kotui</t>
  </si>
  <si>
    <t>Gulinski</t>
  </si>
  <si>
    <t>Extends from 8 km south of Alto del Picacho to the southwest of the town of Tota and is bordered.</t>
  </si>
  <si>
    <t>0.63 Mt @ 25.0% P2O5 (1987)</t>
  </si>
  <si>
    <t>Texas</t>
  </si>
  <si>
    <r>
      <t xml:space="preserve">Harben and Kuzvart, 1996; Notholt, 1979; Kendall and Keegan, 1998; </t>
    </r>
    <r>
      <rPr>
        <sz val="10"/>
        <color indexed="10"/>
        <rFont val="Geneva"/>
        <family val="0"/>
      </rPr>
      <t>Troitsky and others, 1998</t>
    </r>
  </si>
  <si>
    <t>Polk County mine</t>
  </si>
  <si>
    <t>Silver City</t>
  </si>
  <si>
    <t>hand-cobbed phosphate average 20-30% P2O5, up to 35% P2O5.</t>
  </si>
  <si>
    <t>P  Nb  F</t>
  </si>
  <si>
    <t>I009118</t>
  </si>
  <si>
    <t>I009120</t>
  </si>
  <si>
    <t>I009121</t>
  </si>
  <si>
    <r>
      <t>Banerjee, 1986;</t>
    </r>
    <r>
      <rPr>
        <sz val="10"/>
        <color indexed="10"/>
        <rFont val="Geneva"/>
        <family val="0"/>
      </rPr>
      <t xml:space="preserve"> Sant and Pant, 1980</t>
    </r>
  </si>
  <si>
    <t>P  Nb  REE  Sr  Th</t>
  </si>
  <si>
    <t>Consejo de Recursos Minerales, 1993; British Sulphur Corporation, 1964; Salas, 1975</t>
  </si>
  <si>
    <t>Kruchininskoe</t>
  </si>
  <si>
    <t>Pretoria Sault Pan (Soutpan, Zoutpan)</t>
  </si>
  <si>
    <t>Kendall and Keegan, 1998; British Sulphur Corporation, 1987; S. Jasinski, written commun., 2001; Troitsky and others, 1998</t>
  </si>
  <si>
    <t>Changit</t>
  </si>
  <si>
    <t>Deep Creek</t>
  </si>
  <si>
    <t>Nb  REE  P  F  Sr</t>
  </si>
  <si>
    <t>Smith</t>
  </si>
  <si>
    <t>Mine Lick Creek</t>
  </si>
  <si>
    <t>Nodules probably contained 29-33% P2O5.</t>
  </si>
  <si>
    <t>Quarry mined phosphate-rich duracrust from 1943-1963. Hendley and Dingle (1989) report both that the quarry is mined out and that there are reserves just to the north of the old quarry.</t>
  </si>
  <si>
    <t>Gardinier Mine (Cargill Mine)</t>
  </si>
  <si>
    <r>
      <t>Foose, 1993</t>
    </r>
    <r>
      <rPr>
        <sz val="10"/>
        <color indexed="12"/>
        <rFont val="Geneva"/>
        <family val="0"/>
      </rPr>
      <t>; Notholt, 1994</t>
    </r>
  </si>
  <si>
    <t>P  N</t>
  </si>
  <si>
    <t>Grandpre</t>
  </si>
  <si>
    <t>Monclin</t>
  </si>
  <si>
    <t>P  Ti  Nb</t>
  </si>
  <si>
    <t>Russell, 1991; Krishnaswamy, 1982; Roy, 1982; Sant and Pant, 1980</t>
  </si>
  <si>
    <t xml:space="preserve">Ore is suitable only for direct application because of high iron content.  </t>
  </si>
  <si>
    <t>I009116</t>
  </si>
  <si>
    <t>Kendall and Keegan, 1998; Troitsky and others, 1998</t>
  </si>
  <si>
    <t>Neuvilly</t>
  </si>
  <si>
    <t>Kaivomaki</t>
  </si>
  <si>
    <t>Uvalde</t>
  </si>
  <si>
    <t>Frio Cave</t>
  </si>
  <si>
    <t>Paris Basin/Forest</t>
  </si>
  <si>
    <t>Paris Basin/Montay</t>
  </si>
  <si>
    <t>Guines Pipian District</t>
  </si>
  <si>
    <t>Katalina</t>
  </si>
  <si>
    <t>Meseta Rokha</t>
  </si>
  <si>
    <t>Commission for Geological Map of the World, 1982a</t>
  </si>
  <si>
    <t>U.S. Geological Survey Mineral Resources Data System, 2000</t>
  </si>
  <si>
    <t>Gem Park</t>
  </si>
  <si>
    <t>Guanshan</t>
  </si>
  <si>
    <t>2.5 Mtpa capacity (2001)</t>
  </si>
  <si>
    <t>..</t>
  </si>
  <si>
    <t>microsphorite:  3.60% SiO2, 1.83% Al2O3, 0.27% Fe2O3, 2.32% MgO, 46.04% CaO, 1.27% Na2O, 0.06% K2O, 33.97% P2O5, 0.57% F, 0.44% SO3, 3.28% CO2, 2.55% H2O</t>
  </si>
  <si>
    <t>Gebel Nezzi</t>
  </si>
  <si>
    <t>Cook, 1989</t>
  </si>
  <si>
    <t>Iza Cuitiva Tota</t>
  </si>
  <si>
    <t xml:space="preserve">Iza </t>
  </si>
  <si>
    <t>Trauira, Ilha</t>
  </si>
  <si>
    <t>Val de Verdeja</t>
  </si>
  <si>
    <t>Cordoba</t>
  </si>
  <si>
    <t>Pant, 1980; British Sulphur Corp., 1987; Sant and Pant, 1980</t>
  </si>
  <si>
    <t>Kachhar</t>
  </si>
  <si>
    <t>Bassia</t>
  </si>
  <si>
    <t>3.4 Mt @ &lt;25% P2O5 (1987)</t>
  </si>
  <si>
    <t>Beldih</t>
  </si>
  <si>
    <t>Kruidfontein</t>
  </si>
  <si>
    <t>Roodeplaat</t>
  </si>
  <si>
    <t>Nambakhurichi-Varagupadi area</t>
  </si>
  <si>
    <t>Russell, 1991; Sant and Pant, 1980</t>
  </si>
  <si>
    <t>Solan area</t>
  </si>
  <si>
    <t>1-13% P2O5</t>
  </si>
  <si>
    <t>F  P  Ti</t>
  </si>
  <si>
    <t>Mtsimukwe</t>
  </si>
  <si>
    <t>Nailuwa</t>
  </si>
  <si>
    <t>Kovdozero</t>
  </si>
  <si>
    <t>Salanlatvinsky (Salanlatva)</t>
  </si>
  <si>
    <t>On the eastern side of Lake Nisser.</t>
  </si>
  <si>
    <t>17.07% P2O5, 7.01% CaO, 25.88% Al2O3, 8.40% Fe2O3, 5.66% SiO2, 0.53% MgO, 0.81% CO2, 5.79% SrO, 0.215% TR2O3, 0.27% F, 7.96% S, 5 ppm I, 0.006% V, 40.59% Hp</t>
  </si>
  <si>
    <t>Production is from weathered ore only.</t>
  </si>
  <si>
    <t>24.97% P2O5, 2.04% SiO2, 0.08% Al2O3, 1.59% Fe2O3, 5.17% MgO, 44.75% CaO, 3.05% F, 17.85% CO2, 1.52% SO3</t>
  </si>
  <si>
    <r>
      <t xml:space="preserve">Odegarden, </t>
    </r>
    <r>
      <rPr>
        <sz val="10"/>
        <color indexed="10"/>
        <rFont val="Geneva"/>
        <family val="0"/>
      </rPr>
      <t>others</t>
    </r>
  </si>
  <si>
    <r>
      <t xml:space="preserve">Thanh Hoa </t>
    </r>
    <r>
      <rPr>
        <sz val="10"/>
        <color indexed="10"/>
        <rFont val="Geneva"/>
        <family val="0"/>
      </rPr>
      <t>and other provinces (Lang Son, Nghe Tinh, Bac Thai &amp; others)</t>
    </r>
  </si>
  <si>
    <t>Paris Basin/Indre-et-Loir</t>
  </si>
  <si>
    <t>Premoli, 1994; Notholt, 1994</t>
  </si>
  <si>
    <t>Industrial Minerals, 1989; Industrial Minerals, 1987c; Piper and others, 1990</t>
  </si>
  <si>
    <t xml:space="preserve">Commission for Geological Map of the World, 1968a </t>
  </si>
  <si>
    <r>
      <t xml:space="preserve">British Sulphur Corporation, 1987; </t>
    </r>
    <r>
      <rPr>
        <sz val="10"/>
        <color indexed="10"/>
        <rFont val="Geneva"/>
        <family val="0"/>
      </rPr>
      <t>Bugge, 1978</t>
    </r>
  </si>
  <si>
    <t>Paris Basin/Homecourt</t>
  </si>
  <si>
    <r>
      <t xml:space="preserve">170 nautical miles north of Tahiti in Pacific Ocean.  </t>
    </r>
    <r>
      <rPr>
        <sz val="10"/>
        <color indexed="12"/>
        <rFont val="Geneva"/>
        <family val="0"/>
      </rPr>
      <t>French Polynesia.</t>
    </r>
  </si>
  <si>
    <r>
      <t xml:space="preserve">Georgina Basin/Amaroo </t>
    </r>
    <r>
      <rPr>
        <sz val="10"/>
        <color indexed="10"/>
        <rFont val="Geneva"/>
        <family val="0"/>
      </rPr>
      <t>(Ammaroo)</t>
    </r>
  </si>
  <si>
    <t>Parker Cave</t>
  </si>
  <si>
    <t>12 miles north of Sabinal.</t>
  </si>
  <si>
    <t>Val Verde</t>
  </si>
  <si>
    <t>Murrah Cave</t>
  </si>
  <si>
    <t>Baie-Comeau</t>
  </si>
  <si>
    <t>Sagres?</t>
  </si>
  <si>
    <t>Beleira</t>
  </si>
  <si>
    <t>ISM0378</t>
  </si>
  <si>
    <t>ISM0377</t>
  </si>
  <si>
    <t>Lat-long for the town of Kom-Mir.</t>
  </si>
  <si>
    <t>USGS files; Anstett, 1986; Castor, 1984; Woolley, 1987; Pell, 1996; Moller, 1989; Thompson, 1990</t>
  </si>
  <si>
    <t>Has been Ti prospect.</t>
  </si>
  <si>
    <t>Commission for Geological Map of the World, 1976, Mew, 1980</t>
  </si>
  <si>
    <t>Montanchez</t>
  </si>
  <si>
    <t>Toledo</t>
  </si>
  <si>
    <t>Mew, 1980; Lee, 1980</t>
  </si>
  <si>
    <t>Mew, 1980; British Sulphur Corporation, 1987; Lee, 1980</t>
  </si>
  <si>
    <t>Mew, 1980; Cook and Elgueta, 1986; Cook, 1989; Dreissen, 1990</t>
  </si>
  <si>
    <t>100 km SE of Palmyra.</t>
  </si>
  <si>
    <t>Russell, 1987; Commission for Geological Map of the World, 1982b; Notholt, 1994</t>
  </si>
  <si>
    <t>Webb Cave</t>
  </si>
  <si>
    <t>7 miles north of Brackettville.</t>
  </si>
  <si>
    <t>Four Corners Mine</t>
  </si>
  <si>
    <t>Lonesome Mine</t>
  </si>
  <si>
    <t xml:space="preserve">4 km from Keur Mor Fell Mine.  Lat-long for town of Tob'ne. </t>
  </si>
  <si>
    <t>Ndomor Diop</t>
  </si>
  <si>
    <t>Lat-long for town of Ndomor Diop.</t>
  </si>
  <si>
    <r>
      <t>0.2 Mt ore, 30.9% P2O5 (1982-83);</t>
    </r>
    <r>
      <rPr>
        <sz val="10"/>
        <color indexed="10"/>
        <rFont val="Geneva"/>
        <family val="0"/>
      </rPr>
      <t xml:space="preserve"> capacity 2.2 Mt in 2001</t>
    </r>
  </si>
  <si>
    <t>Active (2001)</t>
  </si>
  <si>
    <t>Azevedo Branco, 1984; Gierth and Baecker, 1986; Woolley, 1987; Morteani and Preinfalk, 1996; Azevedo Branco, 1984; S. Jasinki, written commun., 2001</t>
  </si>
  <si>
    <r>
      <t xml:space="preserve">Capacity is </t>
    </r>
    <r>
      <rPr>
        <sz val="10"/>
        <color indexed="10"/>
        <rFont val="Geneva"/>
        <family val="0"/>
      </rPr>
      <t>1.2 Mtpa (2001)</t>
    </r>
    <r>
      <rPr>
        <sz val="10"/>
        <color indexed="12"/>
        <rFont val="Geneva"/>
        <family val="0"/>
      </rPr>
      <t>; phosphate conc was 35% P2O5 in 1979-80</t>
    </r>
  </si>
  <si>
    <t>Malta</t>
  </si>
  <si>
    <t>Salmon Bay</t>
  </si>
  <si>
    <t>REE  P  F  Zr</t>
  </si>
  <si>
    <t>A010333</t>
  </si>
  <si>
    <t>Reserves for all of Kukisvumchorr deposit--  411 Mt @ 17% P2O5 (1998)</t>
  </si>
  <si>
    <t>Paris Basin/Chateau du Loir</t>
  </si>
  <si>
    <t>Alabama</t>
  </si>
  <si>
    <t>Gilbert Quarries</t>
  </si>
  <si>
    <t>MRDS, 2000</t>
  </si>
  <si>
    <t>Lee Creek Mine</t>
  </si>
  <si>
    <t>Pipian</t>
  </si>
  <si>
    <t>Biyakhaka</t>
  </si>
  <si>
    <t>Ilyin and Ratnikova, 1990; Notholt, 1994</t>
  </si>
  <si>
    <t>Active small producer (1989)</t>
  </si>
  <si>
    <t>Notholt and others, 1989b; Rodriguez, 1989; Notholt, 1994</t>
  </si>
  <si>
    <t>Colorado</t>
  </si>
  <si>
    <t>Khao Phak Mah</t>
  </si>
  <si>
    <t>On west shore of Pamlico River in Aurora area.</t>
  </si>
  <si>
    <t>Notholt, 1994; Azevedo Branco, 1984; Dardenne and others, 1986; Damasceno, 1989; S. Jasinski, written commun., 2001</t>
  </si>
  <si>
    <t>Agrium Website; Jasinski, 1998, 2000; S. Jasinski, written commun., 2001</t>
  </si>
  <si>
    <t>Clear Springs Mine</t>
  </si>
  <si>
    <t>I009124</t>
  </si>
  <si>
    <t>I009125</t>
  </si>
  <si>
    <t>At or very near the coast.</t>
  </si>
  <si>
    <r>
      <t xml:space="preserve">ISM0440, </t>
    </r>
    <r>
      <rPr>
        <sz val="9"/>
        <color indexed="10"/>
        <rFont val="Geneva"/>
        <family val="0"/>
      </rPr>
      <t>W700057, W700857</t>
    </r>
  </si>
  <si>
    <t>Past producer of Fe</t>
  </si>
  <si>
    <t>At Bamble.</t>
  </si>
  <si>
    <t>0.160 Mt apatite from 0.525 Mt ore, 1872-1918</t>
  </si>
  <si>
    <t>Troitsky and others, 1998</t>
  </si>
  <si>
    <t>There are 2 mines.</t>
  </si>
  <si>
    <t>Stjernoy</t>
  </si>
  <si>
    <t>P  Ba  Sr  REE</t>
  </si>
  <si>
    <t>Gerishk</t>
  </si>
  <si>
    <t>Jayawardena, 1980; Lee, 1980</t>
  </si>
  <si>
    <t>Maastrichtian phosphate beds contain 18-22% P2O5.</t>
  </si>
  <si>
    <t>Candido Mendes</t>
  </si>
  <si>
    <t>Santa Eufemia</t>
  </si>
  <si>
    <t>Espiel</t>
  </si>
  <si>
    <t>Belmez</t>
  </si>
  <si>
    <t>ISM0390</t>
  </si>
  <si>
    <t>W031391, ISM0360</t>
  </si>
  <si>
    <t>W031377</t>
  </si>
  <si>
    <t>Nichols Mine</t>
  </si>
  <si>
    <t>Resource:  88 Mt @ 7-17% P2O5 (1994)</t>
  </si>
  <si>
    <t>Bahia Salado</t>
  </si>
  <si>
    <t>Resource:  30 Mt @ 17% P2O5 (1994)</t>
  </si>
  <si>
    <t>Only small quantities of guano are still present in the cave.</t>
  </si>
  <si>
    <t>Real</t>
  </si>
  <si>
    <t>Celestite Cave</t>
  </si>
  <si>
    <t>Paris Basin/Briastre</t>
  </si>
  <si>
    <t>P  Ba  Nb  REE</t>
  </si>
  <si>
    <t>Jaquia</t>
  </si>
  <si>
    <t>Germany</t>
  </si>
  <si>
    <t>Caiapo</t>
  </si>
  <si>
    <t>Cueva de La Playa Brava</t>
  </si>
  <si>
    <r>
      <t xml:space="preserve">British Sulphur Corporation, 1987; </t>
    </r>
    <r>
      <rPr>
        <sz val="10"/>
        <color indexed="10"/>
        <rFont val="Geneva"/>
        <family val="0"/>
      </rPr>
      <t>USGS files</t>
    </r>
  </si>
  <si>
    <t>Cuddalore District</t>
  </si>
  <si>
    <t>Near Turmeque, 130 km from Bogota.  Southwest of Pesca.</t>
  </si>
  <si>
    <t>Toisuk - Bol'shaya Zhidaya</t>
  </si>
  <si>
    <t>P  Nb  REE</t>
  </si>
  <si>
    <t>Mbeya (Panda Hills)</t>
  </si>
  <si>
    <t>Nachendazawaya</t>
  </si>
  <si>
    <t>Budeda</t>
  </si>
  <si>
    <t>Kurgusul</t>
  </si>
  <si>
    <t>0.150 Mt apatite (1978)</t>
  </si>
  <si>
    <t>British Sulphur Corporation, 1987; Commission for Geological Map of the World, 1968a</t>
  </si>
  <si>
    <t>Garrison and others, 1990</t>
  </si>
  <si>
    <t>1.5 Mt @ &lt;18% P2O5 to depth of 160 m.</t>
  </si>
  <si>
    <t>Just swoutheast of Logrosan.</t>
  </si>
  <si>
    <t>Premoli, 1994; Woolley, 2001</t>
  </si>
  <si>
    <t>P  REE Nb Ba  Fe  Mn  U</t>
  </si>
  <si>
    <t>Average 4.3% P2O5 in carbonatite.</t>
  </si>
  <si>
    <t>Paris Basin/Airaines</t>
  </si>
  <si>
    <t>Manche</t>
  </si>
  <si>
    <t>Griffiths, 1995b; Riggs, 1989; Jasinski, 2000</t>
  </si>
  <si>
    <t>Saddle Creek</t>
  </si>
  <si>
    <r>
      <t xml:space="preserve">Notholt, 1979; British Sulphur Corporation, 1987; Kendall and Keegan, 1998; </t>
    </r>
    <r>
      <rPr>
        <sz val="10"/>
        <color indexed="10"/>
        <rFont val="Geneva"/>
        <family val="0"/>
      </rPr>
      <t>Troitsky and others, 1998</t>
    </r>
  </si>
  <si>
    <t>Nord</t>
  </si>
  <si>
    <t>Western Australia Website, 2000; Harben and Kuzvart, 1996; O'Driscoll, 1988; Duncan and Willet, 1990; Mariano, 1989; Griffiths, 1992; Fetherston and others, 1997; Western Australia Website, 2000; Dreissen, 1990</t>
  </si>
  <si>
    <r>
      <t xml:space="preserve">British Sulphur Corporation, 1987; </t>
    </r>
    <r>
      <rPr>
        <sz val="10"/>
        <color indexed="10"/>
        <rFont val="Geneva"/>
        <family val="0"/>
      </rPr>
      <t>Thailand Department of Mineral Resources, 1997</t>
    </r>
  </si>
  <si>
    <t>a few thousand tons at about 20% P2O5</t>
  </si>
  <si>
    <t>Property for sale in 2001.</t>
  </si>
  <si>
    <t>Harben and Kuzvart, 1996; Cheney and others, 1979; Industrial Minerals, 2001</t>
  </si>
  <si>
    <t>Hussein and El Sharkawi, 1990; de Kun, 1987; Industrial Minerals, 1995; British Sulphur Corporation, 1987; Schroter, 1989; S. Jasinski, written commun., 2001</t>
  </si>
  <si>
    <t>Nokleberg and others, 1987; Pell, 1996</t>
  </si>
  <si>
    <t>P  REE  Nb</t>
  </si>
  <si>
    <t>de Kun, 1987; Idman and Mulaha, 1991; Woolley, 2001</t>
  </si>
  <si>
    <t>I000108</t>
  </si>
  <si>
    <t>MX06243</t>
  </si>
  <si>
    <t>Mesa Alta</t>
  </si>
  <si>
    <t>8 Mt</t>
  </si>
  <si>
    <t>Boyaca Nuevo Colon</t>
  </si>
  <si>
    <t>North of the town of Tunja.</t>
  </si>
  <si>
    <t>MX10052?</t>
  </si>
  <si>
    <t>MX00603</t>
  </si>
  <si>
    <t>Tumeque Ventaquemada</t>
  </si>
  <si>
    <t>20% P2O5 (1982)</t>
  </si>
  <si>
    <r>
      <t>Land Pebble phosphate district/</t>
    </r>
    <r>
      <rPr>
        <sz val="10"/>
        <color indexed="10"/>
        <rFont val="Geneva"/>
        <family val="0"/>
      </rPr>
      <t xml:space="preserve">Central Florida district/ </t>
    </r>
    <r>
      <rPr>
        <sz val="10"/>
        <color indexed="12"/>
        <rFont val="Geneva"/>
        <family val="0"/>
      </rPr>
      <t>Ft. Meade</t>
    </r>
  </si>
  <si>
    <t>Volkovskoe</t>
  </si>
  <si>
    <t>Measured--  10.8 Mt; Inferred-- 40 Mt; 50 Mt @ 23.8% P2O5 (1982)</t>
  </si>
  <si>
    <t>Mining of this deposit would have a large adverse environmental impact in an area that is relatively prosperous.</t>
  </si>
  <si>
    <t>Reported as a "large" sized, but low-grade deposit.</t>
  </si>
  <si>
    <t>Nepheline extracted to produce alumina.</t>
  </si>
  <si>
    <t>Yukspor and  Kukisvumchorr Mines combined to form Kirovsk mine.  Nepheline extracted to produce alumina.</t>
  </si>
  <si>
    <r>
      <t xml:space="preserve">Harben and Kuzvart, 1996; Kendall and Keegan, 1998; Commission for Geological Map of the World, 1972; </t>
    </r>
    <r>
      <rPr>
        <sz val="10"/>
        <color indexed="10"/>
        <rFont val="Geneva"/>
        <family val="0"/>
      </rPr>
      <t>S. Jasinski, written commun., 2001; Troitsky and others, 1998</t>
    </r>
  </si>
  <si>
    <t>ISM0348</t>
  </si>
  <si>
    <t>ISM0350, W022835</t>
  </si>
  <si>
    <r>
      <t xml:space="preserve">Harben and Kuzvart, 1996; Notholt, 1979; British Sulphur Corporation, 1987; Lyachov, 2000; </t>
    </r>
    <r>
      <rPr>
        <sz val="10"/>
        <color indexed="10"/>
        <rFont val="Geneva"/>
        <family val="0"/>
      </rPr>
      <t>Troitsky and others, 1998</t>
    </r>
  </si>
  <si>
    <r>
      <t>Kovdor Complex</t>
    </r>
    <r>
      <rPr>
        <sz val="10"/>
        <color indexed="10"/>
        <rFont val="Geneva"/>
        <family val="0"/>
      </rPr>
      <t xml:space="preserve"> (Kovdorskoe)</t>
    </r>
  </si>
  <si>
    <t>Ardennes</t>
  </si>
  <si>
    <t>Paris Basin/Apremont</t>
  </si>
  <si>
    <t>Paris Basin/Saulces-Monclin</t>
  </si>
  <si>
    <t>Otjisazu</t>
  </si>
  <si>
    <t>P  Cu</t>
  </si>
  <si>
    <t>Some area of &gt;3% P2O5.</t>
  </si>
  <si>
    <t>Paris Basin/Pierrefitte</t>
  </si>
  <si>
    <t>Johnson</t>
  </si>
  <si>
    <t>Suwanee River Mine</t>
  </si>
  <si>
    <t>Commission for Geological Map of the World, 1982b; Notholt, 1994</t>
  </si>
  <si>
    <t>Industrial Minerals, 1997</t>
  </si>
  <si>
    <t>Industrial Minerals, 1997; Kuo, 1994</t>
  </si>
  <si>
    <t>Meuse</t>
  </si>
  <si>
    <t>Paris Basin/Lavoy</t>
  </si>
  <si>
    <t>Meurth-et-Moselle</t>
  </si>
  <si>
    <t>Past Producer (2001)</t>
  </si>
  <si>
    <t>Active producer (2001)</t>
  </si>
  <si>
    <r>
      <t xml:space="preserve">Donnafugata </t>
    </r>
    <r>
      <rPr>
        <sz val="10"/>
        <color indexed="10"/>
        <rFont val="Geneva"/>
        <family val="0"/>
      </rPr>
      <t>(Donnalucata)</t>
    </r>
    <r>
      <rPr>
        <sz val="10"/>
        <color indexed="12"/>
        <rFont val="Geneva"/>
        <family val="0"/>
      </rPr>
      <t xml:space="preserve"> region</t>
    </r>
  </si>
  <si>
    <t>7 Mt @ 15% P2O5</t>
  </si>
  <si>
    <t>Costanza vein</t>
  </si>
  <si>
    <t>Logrosan vein</t>
  </si>
  <si>
    <t>Westcriffe</t>
  </si>
  <si>
    <t xml:space="preserve">Production from Bed I of the Metlaoui Fmt only.    </t>
  </si>
  <si>
    <t>La Cascajera (Turmeque)</t>
  </si>
  <si>
    <t>4 km from Ventaquemada.</t>
  </si>
  <si>
    <t>W029787</t>
  </si>
  <si>
    <t>Past producer of Nb</t>
  </si>
  <si>
    <t>P  Fe  Ti  Ba  Nb  Zr</t>
  </si>
  <si>
    <t>D'Anglejan, 1967; Blatt, 1992</t>
  </si>
  <si>
    <t>Mongui</t>
  </si>
  <si>
    <t>El Cerro Diagua</t>
  </si>
  <si>
    <t>Cuchilla Pena Negra-Oseta</t>
  </si>
  <si>
    <t>Harben and Kuzvart, 1996; de Kun, 1987; Notholt, 1994; Van Kauwenbergh and McClellan, 1990</t>
  </si>
  <si>
    <t>Osika, 1986</t>
  </si>
  <si>
    <r>
      <t xml:space="preserve">British Sulphur Corporation, 1987; </t>
    </r>
    <r>
      <rPr>
        <sz val="10"/>
        <color indexed="10"/>
        <rFont val="Geneva"/>
        <family val="0"/>
      </rPr>
      <t>Van Kauwenbergh and others, 1990</t>
    </r>
  </si>
  <si>
    <t>British Sulphur Corporation, 1987; Pant, 1980; Russell, 1991; Slansky, 1986; Sant and Pant, 1980</t>
  </si>
  <si>
    <t>Tiruchrapelli District</t>
  </si>
  <si>
    <t>Area: 10 Mt @ 15% P2O5 (1987);  Drimos: 6 Mt @ 17% P2O5 (1987)</t>
  </si>
  <si>
    <t>Lecce Province</t>
  </si>
  <si>
    <t>Salentino Peninsula</t>
  </si>
  <si>
    <t>FE  P  Nb  REE Th Ca</t>
  </si>
  <si>
    <t>Sove (Cappelon, Hydro, Tufte)</t>
  </si>
  <si>
    <t>Possible:  16 Mt @ 18% P2O5 (1982)</t>
  </si>
  <si>
    <t>Loma de Cruz Alta</t>
  </si>
  <si>
    <t xml:space="preserve">Juanita </t>
  </si>
  <si>
    <t>Oriskany Fm-Ridgeley Sandstone</t>
  </si>
  <si>
    <t>None (2001)</t>
  </si>
  <si>
    <t>USGS and USBM, 1968</t>
  </si>
  <si>
    <t>Near East Waterford.</t>
  </si>
  <si>
    <t>Mongua</t>
  </si>
  <si>
    <t>Cuchilla de Balcones</t>
  </si>
  <si>
    <t>Jasinski, 1998; Van Kauwenbergh and others, 1990</t>
  </si>
  <si>
    <t>Phosphoria</t>
  </si>
  <si>
    <t>Rockland</t>
  </si>
  <si>
    <t>Edwards</t>
  </si>
  <si>
    <t>Devil's Sinkhole</t>
  </si>
  <si>
    <t>Past small producer</t>
  </si>
  <si>
    <t>Notholt, 1994; British Sulphur Corporation, 1987; S. Jasinski, written commun., 2001</t>
  </si>
  <si>
    <t>Wiso Basin/Lady Judith</t>
  </si>
  <si>
    <t>Howard, 1990</t>
  </si>
  <si>
    <r>
      <t xml:space="preserve">Cook, 1980; </t>
    </r>
    <r>
      <rPr>
        <sz val="10"/>
        <color indexed="10"/>
        <rFont val="Geneva"/>
        <family val="0"/>
      </rPr>
      <t>Howard, 1990</t>
    </r>
  </si>
  <si>
    <t>Saka-Ontika</t>
  </si>
  <si>
    <t>Karatau District/Dzhanatas (Zhanatas) deposit</t>
  </si>
  <si>
    <t>Schiel</t>
  </si>
  <si>
    <t>Estimated center of large area.</t>
  </si>
  <si>
    <t>Ondurakorume Complex (Kameelberg)</t>
  </si>
  <si>
    <t>Probable--  70 Mt (1989)</t>
  </si>
  <si>
    <t>Spitskop</t>
  </si>
  <si>
    <t>P  LST   DOL</t>
  </si>
  <si>
    <t>Bulhoekkop</t>
  </si>
  <si>
    <t>Resource information from World Survey of Phosphate Deposits (1987).</t>
  </si>
  <si>
    <t>Resource estimates from World Survey of Phosphate Deposits (1987); Rat Buri limestone.</t>
  </si>
  <si>
    <t>Deposit is small and grade is poor.</t>
  </si>
  <si>
    <t>May be combined with Um El Howeitat operations, i.e. a single mine.</t>
  </si>
  <si>
    <t>May be combined with Gasus operations, i.e. a single mine.</t>
  </si>
  <si>
    <t>1 mine.</t>
  </si>
  <si>
    <t>3490 Mt ore @29.7% P2O5 (R1E, 1982); 4180 Mt ore @ 29.7% P2O5 (R1M, 1982); 16000 Mt ore (R2E, 1982)</t>
  </si>
  <si>
    <t>10000 M cu m ore (R2E, 1980)</t>
  </si>
  <si>
    <t>35 Mt ore @27.9% P2O5 (R1E, 1982); 1.3 Mt ore (R2, 1982)</t>
  </si>
  <si>
    <t>Aley</t>
  </si>
  <si>
    <t>Itacupin, Ilha</t>
  </si>
  <si>
    <t>Cathcart, 1980</t>
  </si>
  <si>
    <t>JSC Fosfaty Bryansk (1998)</t>
  </si>
  <si>
    <r>
      <t xml:space="preserve">Average 0.6754 t phosphate conc @ 28.8-29.7% P2O5; </t>
    </r>
    <r>
      <rPr>
        <sz val="10"/>
        <color indexed="10"/>
        <rFont val="Geneva"/>
        <family val="0"/>
      </rPr>
      <t>capacity 1.6 Mtpa (2001)</t>
    </r>
  </si>
  <si>
    <t>Mining ceased in 1945.</t>
  </si>
  <si>
    <t>24-30% P2O5, up to 18% iron oxide + alumina</t>
  </si>
  <si>
    <t>216 Mt (R1E, 1974); 1.483 Mt@ 21.6% P2O5 (R2S, 1974)</t>
  </si>
  <si>
    <t>70 Mt @ 9.2-12.8% P2O5 (R1E, 1974); 302 Mt ore (R2E1974, R2E)</t>
  </si>
  <si>
    <t>P  FLD  REE</t>
  </si>
  <si>
    <t>Past producer (2001)</t>
  </si>
  <si>
    <t>Estimated reserves--  1.68 Mt @ 10% P2O5 (1987)</t>
  </si>
  <si>
    <t>Fe  P  REE</t>
  </si>
  <si>
    <t>Thailand Department of Mineral Resources, 1997</t>
  </si>
  <si>
    <t>de Kun, 1987; Idman and Mulaha, 1991; USGS files; Woolley, 2001</t>
  </si>
  <si>
    <t>Rangwa Complex (Kisingiri volcano)</t>
  </si>
  <si>
    <t>Premoli, 1994; Mew, 1980; Alberti and others, 1999, Woolley, 2001</t>
  </si>
  <si>
    <t>27 Mt ore @ 29.8% P2O5 (R1M, 1979)</t>
  </si>
  <si>
    <t>0.004 Mt @ 23-30% P2O5 (1986)</t>
  </si>
  <si>
    <t>Khibiny Complex/Apatitovy Tsirk (Apatite Circus) deposit</t>
  </si>
  <si>
    <t>Egorievsk deposit</t>
  </si>
  <si>
    <t>Lopatinsky, Egorievsk mines</t>
  </si>
  <si>
    <t>Harben and Kuzvart, 1996; Slansky, 1986; Commission for Geological Map of the World, 1982b; Notholt, 1994; Harben and Minster, 1998</t>
  </si>
  <si>
    <t>Lahn Valley deposits</t>
  </si>
  <si>
    <t>REE  P  U</t>
  </si>
  <si>
    <t>Capo Santo Maria di Leuca</t>
  </si>
  <si>
    <t>Polk, Hardee</t>
  </si>
  <si>
    <t>C.F. - Hardee complex</t>
  </si>
  <si>
    <t>Small past producer (1968)</t>
  </si>
  <si>
    <t xml:space="preserve">Nb  REE  Ba  F  P  </t>
  </si>
  <si>
    <t>Iron Hill (Powderhorn, Cebolla Creek)</t>
  </si>
  <si>
    <t>Reserves for all of Rasvumchorr deposit-- 417 Mt @ 18% P2O5 (1998)</t>
  </si>
  <si>
    <r>
      <t xml:space="preserve">Harben and Kuzvart, 1996; Notholt, 1979; British Sulphur Corporation, 1987; Kendall and Keegan, 1998; </t>
    </r>
    <r>
      <rPr>
        <sz val="10"/>
        <color indexed="10"/>
        <rFont val="Geneva"/>
        <family val="0"/>
      </rPr>
      <t>Troitsky and others, 1998</t>
    </r>
  </si>
  <si>
    <t>Deposit-- 382 Mt @ 17% P2O5 (1998)</t>
  </si>
  <si>
    <t>ISM0585, M045346</t>
  </si>
  <si>
    <t>Teck Resources Corp.</t>
  </si>
  <si>
    <t>Harben and Kuzvart, 1996; Power, 1986a; de Kun, 1987</t>
  </si>
  <si>
    <t>Power, 1986a; de Kun, 1987</t>
  </si>
  <si>
    <t>Harben and Kuzvart, 1996; de Kun, 1987; Industrial Minerals, 1993</t>
  </si>
  <si>
    <t>P  Ti  Zr  Nb  Sr  REE</t>
  </si>
  <si>
    <t>P  Ti  REE</t>
  </si>
  <si>
    <t>Noralyn Mine</t>
  </si>
  <si>
    <t>Several hundred short tons (early 1900's)</t>
  </si>
  <si>
    <t>Khanneshin</t>
  </si>
  <si>
    <t>ESCAP, 1995</t>
  </si>
  <si>
    <r>
      <t>Dalir Valley</t>
    </r>
    <r>
      <rPr>
        <sz val="10"/>
        <color indexed="12"/>
        <rFont val="Geneva"/>
        <family val="0"/>
      </rPr>
      <t>/Soltanieh</t>
    </r>
  </si>
  <si>
    <t>Resources are for Dalir Valley.</t>
  </si>
  <si>
    <t>M057493</t>
  </si>
  <si>
    <t>Paris Basin/St. Peterne</t>
  </si>
  <si>
    <t>Paris Basin/Breteuil</t>
  </si>
  <si>
    <t>Sevier</t>
  </si>
  <si>
    <t>13 km north of Pondicherry.</t>
  </si>
  <si>
    <t>P  Ba  Nb</t>
  </si>
  <si>
    <t>P  Zr</t>
  </si>
  <si>
    <t>Almora District?</t>
  </si>
  <si>
    <t>Purulya District</t>
  </si>
  <si>
    <t>450 Mt @ 10-15% P2O5; mineable reserve (1999)-- 105 Mt @ 29.8% P2O5</t>
  </si>
  <si>
    <t>Pant, 1980; Russell, 1991; Choudhuri, 1990</t>
  </si>
  <si>
    <t>Active (1994)</t>
  </si>
  <si>
    <t>Past small producer?</t>
  </si>
  <si>
    <t>Maxwell, 1962</t>
  </si>
  <si>
    <t>Cave has not been thoroughly explored.</t>
  </si>
  <si>
    <t>Kinney</t>
  </si>
  <si>
    <t>In Dalmatia, near Ervenik. Lat-long is for Zezelj hill.</t>
  </si>
  <si>
    <t xml:space="preserve">                                                     072° 14' 48" W </t>
  </si>
  <si>
    <t>13.61 Mt @ 6.5% P2O5 average + 58.97 Mt @ &gt;4.5% P2O5 (1989)</t>
  </si>
  <si>
    <t>35 Mt@ 5% P2O5 (1987); 126 Mt @ &gt;8% P2O5 and 367.6 Mt @ &gt;5% P2O5 (1989)</t>
  </si>
  <si>
    <r>
      <t xml:space="preserve">Harben and Kuzvart, 1996; Notholt, 1979; British Sulphur Corporation, 1987; </t>
    </r>
    <r>
      <rPr>
        <sz val="10"/>
        <color indexed="10"/>
        <rFont val="Geneva"/>
        <family val="0"/>
      </rPr>
      <t>Troitsky and others, 1998</t>
    </r>
  </si>
  <si>
    <r>
      <t>Vyatka-Kama</t>
    </r>
    <r>
      <rPr>
        <sz val="10"/>
        <color indexed="10"/>
        <rFont val="Geneva"/>
        <family val="0"/>
      </rPr>
      <t xml:space="preserve"> (Verkhnekamsk, Vyatsko-Kamskoe)</t>
    </r>
  </si>
  <si>
    <t>Country/ Ocean</t>
  </si>
  <si>
    <r>
      <t>North Carolina phosphate district/</t>
    </r>
    <r>
      <rPr>
        <sz val="10"/>
        <color indexed="10"/>
        <rFont val="Geneva"/>
        <family val="0"/>
      </rPr>
      <t>Aurora area</t>
    </r>
  </si>
  <si>
    <t>Van Kauwenbergh and McClellan, 1990</t>
  </si>
  <si>
    <t>Reserves-- 5 Mt @ 35-38% P2O5 (1975)</t>
  </si>
  <si>
    <t>200 Mt phosphate (1984)</t>
  </si>
  <si>
    <t>30.56 Mt @ 21% P2O5 (R1E, 1980); 11.18 Mt (R2S, 1980)</t>
  </si>
  <si>
    <t>60 Mt @ 8.5% P2O5 (R1E, 1980); 260 Mt @ 6% P2O5 (R1E, 1980)</t>
  </si>
  <si>
    <t>Bed 1 samples average 26.1% P2O5 (1990)</t>
  </si>
  <si>
    <t>Mecklenburg</t>
  </si>
  <si>
    <t>Brandenburg</t>
  </si>
  <si>
    <t>Proven--  30 Mt @ 11% P2O5  (northern part of orebody)</t>
  </si>
  <si>
    <t>Switzerland</t>
  </si>
  <si>
    <t>Corandoni Mountain</t>
  </si>
  <si>
    <t>6.5-12.2% P2O5 in 3 samples.</t>
  </si>
  <si>
    <t>Austria</t>
  </si>
  <si>
    <t>Linz</t>
  </si>
  <si>
    <t>Liége- Meuse Valley</t>
  </si>
  <si>
    <t>Production ceased in 1968.</t>
  </si>
  <si>
    <t>300-500 Mt @ 8-10% P2O5 (1979)</t>
  </si>
  <si>
    <t>In the Ruinde Mountains of North Kivu.</t>
  </si>
  <si>
    <t>Occurrence</t>
  </si>
  <si>
    <t>P2O5 concentrations range from 2.34% to 6.77%.</t>
  </si>
  <si>
    <t>SE of NW, sec. 5, T33S, R24E</t>
  </si>
  <si>
    <r>
      <t xml:space="preserve">Harben and Kuzvart, 1996; British Sulphur Corporation, 1987; Kendall and Keegan, 1998; </t>
    </r>
    <r>
      <rPr>
        <sz val="10"/>
        <color indexed="10"/>
        <rFont val="Geneva"/>
        <family val="0"/>
      </rPr>
      <t>Troitsky and others, 1998</t>
    </r>
  </si>
  <si>
    <t>Bingo (Bingu)</t>
  </si>
  <si>
    <t>There are 2 large mining areas-- Dianziping and one other not named by Fountain.</t>
  </si>
  <si>
    <t>Possible--  1.2 Mt @ 15% P2O5 (1982)</t>
  </si>
  <si>
    <t>Possible--  12.5 Mt @ 28% P2O5 (1982)</t>
  </si>
  <si>
    <t>Possible--  20 Mt @ 20% P2O5 (1982)</t>
  </si>
  <si>
    <t>Catalão-Ouvidor</t>
  </si>
  <si>
    <t>0.115 Mt @ 20% P2O5; 0.004 Mt @ 15% P2O5</t>
  </si>
  <si>
    <t>0.164 Mt @ 28-30% P2O5</t>
  </si>
  <si>
    <t>23 Mt ore @ about 36.6% P205  (R1E, 1982); Original deposit size 90 Mt @ 39% P2O5 (Slansky, 1986)</t>
  </si>
  <si>
    <t>Resources variable: 1-30 Mt, 1-23% P2O5</t>
  </si>
  <si>
    <t>25% P2O5</t>
  </si>
  <si>
    <t>Estimated-- 63 Mt P2O5 to 400 m depth</t>
  </si>
  <si>
    <t>There is also another deposit located in Yilong, Baise District with unknown latitude-long location.</t>
  </si>
  <si>
    <t>293 Mt @ 16.6% P2O5 (1989); 486 Mt @ 17% P2O5 (1990)</t>
  </si>
  <si>
    <t>1 Mt @ 10-34% P2O5 (1969); 0.1 Mt @ 5-12% P2O5 (1984)</t>
  </si>
  <si>
    <t>1 Mt "soft rock" ore @ 15% P2O5 (1992); Busumbu resources (residual + igneous)-- 50 Mt @ 8-35% P2O5 (1994)</t>
  </si>
  <si>
    <t xml:space="preserve">Estimated Reserves-- 230.7Mt @ 12.8% P2O5, 0.24% Nb2O5, 42.7% Fe2O3, 0.07% Zr02, 0.3% Zn, 5.8% BaO. </t>
  </si>
  <si>
    <t>Proven + probable + possible-- 2.4 Mt</t>
  </si>
  <si>
    <t>Deposit--  2.4 @ 16.6% P2O5</t>
  </si>
  <si>
    <t>0.059 Mt @ 14-30% P2O5 (1980); 1.5 Mt @ 15-30% P2O5 (1990)</t>
  </si>
  <si>
    <t>55 Mt @ 22-28% P2O5 (1981, R1E); 85 Mt@ 20-26% P2O5 (1980, R1M); 150 Mt @ 20-26% P2O5 (1994)</t>
  </si>
  <si>
    <t>Resource-- 20 Mt @ 15-32% P2O5 (1994); 12 Mt @ 18-30% P2O5</t>
  </si>
  <si>
    <t>10.6 Mt @ 20.4% P2O5; 50 Mt @ 14% P2O5 (1976)</t>
  </si>
  <si>
    <t>1000 Mt @ 20% P2O5 (1989); 500 Mt (2001)</t>
  </si>
  <si>
    <t>0.454 Mt @ 5.4% P2O5 (1989)</t>
  </si>
  <si>
    <t>870 Mt ore @ 4-5% P205 (1979); 1000 Mt ore with 500 Mt @ 4-4.5% P2O5 (1987); 850 Mt ore @ 4% P2O5 (1998)</t>
  </si>
  <si>
    <t>Pellets are 1.04-9.68% P2O5.</t>
  </si>
  <si>
    <t>Several thousand short tons (1915-1918, 1930's)</t>
  </si>
  <si>
    <t>Total apatite and calcite concentrate yield from the carbonatite is no less than 65%.</t>
  </si>
  <si>
    <t>Elisenvaara</t>
  </si>
  <si>
    <t>P REE FLD Mica</t>
  </si>
  <si>
    <t>Beaufort</t>
  </si>
  <si>
    <t>Jasinski, 1998, 2000</t>
  </si>
  <si>
    <t>Leefe Mine</t>
  </si>
  <si>
    <t>Lacepede Island</t>
  </si>
  <si>
    <t>Aisne</t>
  </si>
  <si>
    <t xml:space="preserve">56 Mt @ 6-7% P2O5 (1989); </t>
  </si>
  <si>
    <t>Mew, 1980; British Sulfur Corp. , 1987</t>
  </si>
  <si>
    <t>Paris Basin/Nurlu  (Curlu)</t>
  </si>
  <si>
    <t>5-20% P2O5 in chalk; 12-30% in phosphate channel infills; 24-39% in decalcified phosphate; about 10% P2O5 (1980)</t>
  </si>
  <si>
    <t>Broistedt-Lengede area</t>
  </si>
  <si>
    <t>Past byproduct producer</t>
  </si>
  <si>
    <t>In development (1987)</t>
  </si>
  <si>
    <t>British Sulphur Corporation, 1987; Pant, 1980; Russell, 1991; Slansky, 1986; Sant and Pant, 1980; Choudhuri, 1990</t>
  </si>
  <si>
    <t>Brothers Islands</t>
  </si>
  <si>
    <t xml:space="preserve">P </t>
  </si>
  <si>
    <r>
      <t xml:space="preserve">Cook, 1980; </t>
    </r>
    <r>
      <rPr>
        <sz val="10"/>
        <color indexed="10"/>
        <rFont val="Geneva"/>
        <family val="0"/>
      </rPr>
      <t>Lee, 1980</t>
    </r>
  </si>
  <si>
    <t>Barrow Island</t>
  </si>
  <si>
    <t>Kingisepp (Kingisepskoe)</t>
  </si>
  <si>
    <t>Tikshozero</t>
  </si>
  <si>
    <t>P CAR  FE  MICA</t>
  </si>
  <si>
    <t>Active Mine (1993)</t>
  </si>
  <si>
    <t>Shchiptsov, 1993</t>
  </si>
  <si>
    <t>Raivimaki</t>
  </si>
  <si>
    <t>Russell, 1987, Mew, 1980; Dardenne and others, 1986; McClellan and Saavedra, 1986; S. Jasinski, written commun., 2001</t>
  </si>
  <si>
    <t>Immediately south of the Kunene River.</t>
  </si>
  <si>
    <t>Active Mine?</t>
  </si>
  <si>
    <t>"Very large reserves"</t>
  </si>
  <si>
    <t>Average 3.63% P2O5.</t>
  </si>
  <si>
    <t>Shchiptsov, 1994</t>
  </si>
  <si>
    <t>Harben and Kuzvart, 1996; British Sulphur Corporation, 1987; Troitsky and others, 1998</t>
  </si>
  <si>
    <t>Active Mine (1982)</t>
  </si>
  <si>
    <t>Commission for Geological Map of the World, 1972; USGS files; Bugge, 1978</t>
  </si>
  <si>
    <t>USGS files, Bugge, 1978</t>
  </si>
  <si>
    <t>900 Mt phosphatic nodules, 65 Mt potentially recoverable; also 52 Mt phosphatic sand; nodules 19-38.6% P2O5, average 27%</t>
  </si>
  <si>
    <t>32 Mt phosphate conc, about 32% P2O5 (R1E); Reserves are exhausted (2001)</t>
  </si>
  <si>
    <t>140 Mt phosphate conc, about 25% P2O5 (R1E); Reserves are exhausted (2001)</t>
  </si>
  <si>
    <t>Probable--  10 Mt @ 17-22% P2O5 (1982)</t>
  </si>
  <si>
    <t>Possible--  8 Mt @ 18.31% P2O5 (1982)</t>
  </si>
  <si>
    <t>Possible--  2 Mt @ 22% P2O5 (1982)</t>
  </si>
  <si>
    <t>Possible--  17 Mt @ up to 25% P2O5 (1982)</t>
  </si>
  <si>
    <t>0.0478 Mt @ 39.21% P2O5</t>
  </si>
  <si>
    <t>465 Mt, 10 vol.% apatite (4% P2O5), 1980 (R1E)</t>
  </si>
  <si>
    <t>600 t @ 30.27% P2O5</t>
  </si>
  <si>
    <t>0.0239 Mt @ 39.20% P2O5</t>
  </si>
  <si>
    <t>200 t @ 37.56% P2O5</t>
  </si>
  <si>
    <t>500 t @ 38.60% P2O5</t>
  </si>
  <si>
    <t>Possible--  35 Mt @ 18% P2O5 (1982)</t>
  </si>
  <si>
    <t>Possible--  6 Mt (1982)</t>
  </si>
  <si>
    <t>Possible--  15 Mt @ up to 31% P2O5 (1982)</t>
  </si>
  <si>
    <t>Estimated-- 30 Mt</t>
  </si>
  <si>
    <t>Possible-- 7 Mt (1982)</t>
  </si>
  <si>
    <t>Possible--  12 Mt @22% P2O5 (1982)</t>
  </si>
  <si>
    <t>Possible-- 140 Mt (1968)</t>
  </si>
  <si>
    <t>Possible--  5 Mt @ 21% P2O5 (1982)</t>
  </si>
  <si>
    <t>Possible-- 7 Mt (1968)</t>
  </si>
  <si>
    <t>Measured--  0.55 Mt; Indicated- 2.5 Mt (1982)</t>
  </si>
  <si>
    <t>Possible--  200 Mt @ 8-36% P2O5 (1986)</t>
  </si>
  <si>
    <t>0.015 Mt @ 20-25% P2O5</t>
  </si>
  <si>
    <t>0.12 Mt @ 20-35% P2O5</t>
  </si>
  <si>
    <t>20 Mt @ 24% P2O5</t>
  </si>
  <si>
    <r>
      <t>15.5 Mt @ 26% P2O5 (1976);</t>
    </r>
    <r>
      <rPr>
        <sz val="10"/>
        <color indexed="12"/>
        <rFont val="Geneva"/>
        <family val="0"/>
      </rPr>
      <t xml:space="preserve"> 17.9 Mt @ 7.3% P2O5 (R1M, 1980)</t>
    </r>
  </si>
  <si>
    <t>Lima, 1976; Azevedo Branco, 1984; MASMILS; British Sulphur Corporation, 1964</t>
  </si>
  <si>
    <t>Maranhão</t>
  </si>
  <si>
    <t>Probably not economic</t>
  </si>
  <si>
    <t>USGS files; Woolley, 2001</t>
  </si>
  <si>
    <t>0.07 Mt @ 22% P2O5</t>
  </si>
  <si>
    <t>Reserves-- 22 Mt @ 12% P2O5</t>
  </si>
  <si>
    <t>Reserves-- 69 Mt @ 12.3% P2O5</t>
  </si>
  <si>
    <t>Reserves-- 250 Mt @ 8-10% P2O5</t>
  </si>
  <si>
    <t>Reserves-- 3.5 Mt @ 10-15.5% P2O5</t>
  </si>
  <si>
    <t>Reserves-- 17 Mt @ 12.5% P2O5</t>
  </si>
  <si>
    <t>Reserves-- 18 Mt @ 9-16% P2O5</t>
  </si>
  <si>
    <t>Reserves-- 122 Mt @ 12.5% P2O5</t>
  </si>
  <si>
    <t>Potential resources</t>
  </si>
  <si>
    <t>Deposit reserves-- 241 Mt @ 27% P2O5 (1998)</t>
  </si>
  <si>
    <t>Probable--  24 Mt (1989)</t>
  </si>
  <si>
    <t>Proven--  34 Mt @ 20.0% P2O5 (1990)</t>
  </si>
  <si>
    <t>Minimum resource--  434 Mt @ 4.29% P2O5 + 643 Mt @ 4.56% P2O5 (1980)</t>
  </si>
  <si>
    <t>1000 Mt @ 20-22% P2O5 (1987); Possible (to water table)-- 420 Mt @ 21.7% P2O5</t>
  </si>
  <si>
    <t>9.7 Mt @ 31.6% P2O5 (R1E, 1980); 4700 Mt @ 24.7% P2O5 (R1M, 1982); 24 Mt @ 31.6% P2O5 (R2E,1982); 22 Mt @ 24.7% P2O5 (R2S, 1982)</t>
  </si>
  <si>
    <t>160 Mt, phosphate conc @ 32.9-34.3% P2O5 (R1E, 1982); 130 Mt ore @ 24.7% P2O5 (R1M, 1982)</t>
  </si>
  <si>
    <t xml:space="preserve">Proven + probable-- 811 Mt , including 26 Mt @ 36-41% P2O5 and 125 Mt @ 22.4-31.3% P2O5 (1996) </t>
  </si>
  <si>
    <t>6.9 Mt @ 39% P2O5</t>
  </si>
  <si>
    <t xml:space="preserve">Combined resources in Lisina and Bosiljgrad 40 Mt @ 10-13% P2O5; </t>
  </si>
  <si>
    <t>About 16 km SW of Braunschweig.</t>
  </si>
  <si>
    <t>Lower Saxony</t>
  </si>
  <si>
    <t>USGS files; Woolley, 1987</t>
  </si>
  <si>
    <t>Jiangjia, others</t>
  </si>
  <si>
    <t>Shagou, others</t>
  </si>
  <si>
    <t>6.2-9.7% P2O5</t>
  </si>
  <si>
    <t>Nodules- 26-29% Fe and 1.4-1.5% P (3.2-3.4% P2O5)</t>
  </si>
  <si>
    <t>Includes Broistedt Mine</t>
  </si>
  <si>
    <t>de Kun, 1987; Bartels &amp; Gurr, 1994; Woolley, 2001</t>
  </si>
  <si>
    <t xml:space="preserve">Phosphate bed contains 24% P2O5.  </t>
  </si>
  <si>
    <t>High silica content; 16-25% P2O5</t>
  </si>
  <si>
    <t>Up to 20% P2O5 in residual soils.</t>
  </si>
  <si>
    <t>Sangu Carbonatite Group, Karema Depression (includes Ikola, Ikambwa, Middle carbonatites)</t>
  </si>
  <si>
    <t>&gt; 320. Mt (1999); 17.6% P2O5, 12.3% MgO</t>
  </si>
  <si>
    <t>3000 Mt @ 28.7% P2O5 (1987)</t>
  </si>
  <si>
    <t>10 Mt @ 27% P2O5, 3% Fe2O3, 40% Al2O3</t>
  </si>
  <si>
    <t>Proven-- 0.4 Mt @ 24% P2O5; Probable-- 0.68 Mt @ 24%</t>
  </si>
  <si>
    <t>P2O5 values up to 8.5% have been reported.</t>
  </si>
  <si>
    <t>Past producer (1987)</t>
  </si>
  <si>
    <t>100 Mt phosphate conc, average 31% P2O5 (R1E); Reserves are exhausted (2001)</t>
  </si>
  <si>
    <t>Previous resource estimates stated 15% P2O5.</t>
  </si>
  <si>
    <t>Up to 25% P2O5 locally, up to 0.12% U.</t>
  </si>
  <si>
    <t>Ore averages 14.3% P2O5.  Nepheline extracted to produce alumina.</t>
  </si>
  <si>
    <t xml:space="preserve">500 Mt ore @ 24.3-27.5% P2O5 (R1E, 1980); 2400 Mt (1999) </t>
  </si>
  <si>
    <t xml:space="preserve">Total resources-- 0.060 Mt </t>
  </si>
  <si>
    <t>0.10 Mt</t>
  </si>
  <si>
    <t>11 Mt ore @ 27% P2O5 (R1E, 1979 ); 17 Mt ore @ 27% P2O5 (R1M, 1979 )</t>
  </si>
  <si>
    <t>20.3 Mt ore @ 18.5% P2O5 (R1E, 1980 )</t>
  </si>
  <si>
    <t>Large reserves, 5% P2O5</t>
  </si>
  <si>
    <t>Resource-- 2.8 Mt (1994); 1.2 Mt @ 25.4% P2O5 (in horizon 37)</t>
  </si>
  <si>
    <t>329.3 Mt @12.6% P2O5 (R1E, 1979); 106 Mt @ 8% P2O5 (R2E, 1979 ); 500 Mt @ 11% P2O5 (1986)</t>
  </si>
  <si>
    <t>N'zala</t>
  </si>
  <si>
    <t>Tessaout</t>
  </si>
  <si>
    <t>Chichaoua</t>
  </si>
  <si>
    <t>Al Borouj (Al Broujj, El Borouj) area</t>
  </si>
  <si>
    <t>Total reserves--  207 Mt @ 2.5% P2O5 at 0.5% cutoff (1994)</t>
  </si>
  <si>
    <t>Resource--  200 Mt @ 7-8% P2O5 (1994)</t>
  </si>
  <si>
    <t>Proven-- 25 Mt @ 10.8% P2O5 (Woolley, 2001)</t>
  </si>
  <si>
    <t>Estimated total resource-- 73 Mt; Proven-- 3 Mt @ 6.5% P2O5 (Fernandes,1989)</t>
  </si>
  <si>
    <t>Proven-- 2.3 Mt @15-18% P2O5; Probable-- 6.9 Mt @ 9-25% P2O5</t>
  </si>
  <si>
    <t xml:space="preserve">Proven-- 0.430 t phosphatic clay @16.7% P2O5;  Probable-- 1.2 Mt @ 8.8% P2O5 and 0.213 t @ 4.5% P2O5 </t>
  </si>
  <si>
    <t>Proven-- 0.8 Mt @ 30% P2O5; Probable--1.1 Mt @ 1.5-27% P2O5</t>
  </si>
  <si>
    <t>Probable-- 1.9 Mt 10-25% P2O5</t>
  </si>
  <si>
    <t>Reserves-- 816 Mt (2001)</t>
  </si>
  <si>
    <t>560 Mt @ 30.5% P2O5 (R1E, 1980)</t>
  </si>
  <si>
    <t>Estimated-- 34.3 Mt P2O5 to 400 m depth</t>
  </si>
  <si>
    <t>Estimated-- 78 Mt P2O5 to 400 m depth</t>
  </si>
  <si>
    <t>Estimated--  40 Mt P2O5.</t>
  </si>
  <si>
    <t>0.045 Mt @ 0.37-25.12% P2O5 (1986)</t>
  </si>
  <si>
    <t>0.099 Mt @ 1-38% P2O5 (1986)</t>
  </si>
  <si>
    <t>0.4 Mt</t>
  </si>
  <si>
    <t>0.0205 M long t in Madai and Gomantong caves</t>
  </si>
  <si>
    <t>0.009 Mt @ 2-4% P2O5</t>
  </si>
  <si>
    <t>Lima, 1976</t>
  </si>
  <si>
    <t>Chapadao</t>
  </si>
  <si>
    <t>Lima, 1976; Russell, 1987; S. Jasinski, written commun., 2001</t>
  </si>
  <si>
    <t>250 Mt @ 5% P2O5 (1976)</t>
  </si>
  <si>
    <t>0.24 m thick, 886 sq m.</t>
  </si>
  <si>
    <t>350 t</t>
  </si>
  <si>
    <t>120 t</t>
  </si>
  <si>
    <t>Estimated reserves--  0.12 Mt @ 13.45% P2O5 (1987)</t>
  </si>
  <si>
    <t>0.0545 Mt@ 25.99% P2O5 (1986)</t>
  </si>
  <si>
    <t>0.119 Mt @ 10-38% P2O5 (1986)</t>
  </si>
  <si>
    <t>0.0258 Mt @ 28% P2O5 (1986)</t>
  </si>
  <si>
    <t>0.187 Mt @ 31% P2O5 (1986)</t>
  </si>
  <si>
    <t>Probable-- 40 Mt P2O5 (1993)</t>
  </si>
  <si>
    <t>Reserves for all of Rasvumchorr deposit-- 75 Mt P2O5, ore averages 18% P2O5</t>
  </si>
  <si>
    <t xml:space="preserve">Reserves-- 395 Mt@ 19% P2O5 at Koashva, 1998. </t>
  </si>
  <si>
    <t>2 open-pit mines grading 12.4% P2O5 (Koashva) and 13.6-14.2% P2O5 (Nyorkpakhk).  Reserves are limited at Nyorkpakhk.</t>
  </si>
  <si>
    <t>4.5 Mt ore, 21.9% apatite, 0.173% Nb2O5, 69.6% magnetite (RIM, 1959)</t>
  </si>
  <si>
    <t>Resource-- 800 Mt @ &lt;20% P2O5 (1994)</t>
  </si>
  <si>
    <t>Resource-- 160 Mt @ 21% P2O5 (1994)</t>
  </si>
  <si>
    <t>Resource-- 722 Mt @18% P2O5 (1989)</t>
  </si>
  <si>
    <t>Proven-- 40 Mt @ 22% P2O5 at Dianziping; + 30 Mt @ 23.5% P2O5  (1999)</t>
  </si>
  <si>
    <t>Proven--  4.9Mt w/ &lt;12 m overburden + 4.4 Mt at greater depth</t>
  </si>
  <si>
    <t>Proven-- more than 0.8 Mt  @ &gt;20% P2O5 (2001)</t>
  </si>
  <si>
    <t>Inferred-- 18.75 Mt (1968)</t>
  </si>
  <si>
    <t>Proven--0.605 t (1964); Probable-- 0.811 t (1964)</t>
  </si>
  <si>
    <t>Past producer of Nb.</t>
  </si>
  <si>
    <t>P  Nb  Ba  REE  Ti  Fe</t>
  </si>
  <si>
    <t>Pennsylvnia</t>
  </si>
  <si>
    <t>Newman Mine</t>
  </si>
  <si>
    <t>Samples from an apatite-rich beforsite dike assayed 4.1-24% P2O5.</t>
  </si>
  <si>
    <t xml:space="preserve">Produces relatively low grade ore at relatively high cost for Hubei Province fertilizer producers. </t>
  </si>
  <si>
    <t>80 Mt ore (R1E, 1979)</t>
  </si>
  <si>
    <t>Ba  P  F  Zn  Pb</t>
  </si>
  <si>
    <t>Kangankunde</t>
  </si>
  <si>
    <t>REE  P  Sr</t>
  </si>
  <si>
    <t>Guano/Guano-Related</t>
  </si>
  <si>
    <r>
      <t xml:space="preserve">0.926 Mt phosphate conc @ 30% P2O5 (1961-82); </t>
    </r>
    <r>
      <rPr>
        <sz val="10"/>
        <color indexed="10"/>
        <rFont val="Geneva"/>
        <family val="0"/>
      </rPr>
      <t>1.445 Mt ore, 1962-1983</t>
    </r>
  </si>
  <si>
    <r>
      <t xml:space="preserve">P  </t>
    </r>
    <r>
      <rPr>
        <sz val="10"/>
        <color indexed="10"/>
        <rFont val="Geneva"/>
        <family val="0"/>
      </rPr>
      <t xml:space="preserve">Nb  </t>
    </r>
    <r>
      <rPr>
        <sz val="10"/>
        <color indexed="12"/>
        <rFont val="Geneva"/>
        <family val="0"/>
      </rPr>
      <t>REE  U  Zr</t>
    </r>
  </si>
  <si>
    <t>Nooitgedacht (Gelukshoek, Nooitgedagt)</t>
  </si>
  <si>
    <t>Cone Negosa (Negoza cone Negose)</t>
  </si>
  <si>
    <t>Epembe (Otjitanga-Epembe)</t>
  </si>
  <si>
    <t>9.14 Mt @ 19.9% P2O5 (1987)</t>
  </si>
  <si>
    <t>Possible--  20 Mt @ 17% P2O5 (1982)</t>
  </si>
  <si>
    <t>Ratchaburi</t>
  </si>
  <si>
    <t>Active producer (1990)</t>
  </si>
  <si>
    <t>Total reserves in Bingol and Bitlis areas-- &gt;180 Mt, up to 58% Fe, 0.45-5.5% P2O5; Hamek-- 100 Mt with less than 10% Fe, 2% P2O5; Avnik-- 45% Fe; Avnik-Miskel-- 39 Mt @ 1.2% P2O5; Kavakli-- 1.2 Mt @12% P2O5 , 1-5% Fe; Haylan-- 5 Mt @ 1.2% P2O5; Gonac and others-- 15 Mt @ 1.2% P2O5</t>
  </si>
  <si>
    <t>Total reserves in Bingol and Bitlis areas- -&gt;180 Mt, up to 58% Fe, 0.45-5.5% P2O5; Surum-- 12 Mt @ 9% P2O5; Mesclik-- 5 Mt @ 3% P2O5; other deposits-- 3 Mt @ 4% P2O5</t>
  </si>
  <si>
    <t>258 Mt average 10% P205 (R1M, 1978)</t>
  </si>
  <si>
    <t>Possible--  2.23 Mt P2O5 (1986)</t>
  </si>
  <si>
    <t>91 Mt ore @ 29.7% P2O5 (R1E, 1981)</t>
  </si>
  <si>
    <t>Limited reserves at 34-35% P2O5</t>
  </si>
  <si>
    <t xml:space="preserve">Secondary phoscrete averages 30% P2O5.  </t>
  </si>
  <si>
    <t>Possible--  3.4 Mt @ 18-20% P2O5</t>
  </si>
  <si>
    <t>Possible--  5.376 Mt @ 14.5% P2O5</t>
  </si>
  <si>
    <t>Productive bed less than 0.3 m thick with nodules containing 25-27% P2O5.</t>
  </si>
  <si>
    <t>Nodules contain on average 24% P2O5.</t>
  </si>
  <si>
    <t>0.72 m thick, 723 sq m.</t>
  </si>
  <si>
    <t>400 t @ 38% P2O5</t>
  </si>
  <si>
    <t>de Kun, 1987; Commission for Geological Map of the World, 19</t>
  </si>
  <si>
    <t>Kalaet Es Senam</t>
  </si>
  <si>
    <r>
      <t xml:space="preserve">Harben and Kuzvart, 1996; Power, 1986b; de Kun, 1987; </t>
    </r>
    <r>
      <rPr>
        <sz val="10"/>
        <color indexed="12"/>
        <rFont val="Geneva"/>
        <family val="0"/>
      </rPr>
      <t>MASMILS, 2000</t>
    </r>
  </si>
  <si>
    <t>Maknassy</t>
  </si>
  <si>
    <r>
      <t xml:space="preserve">Harben and Kuzvart, 1996; Power, 1986b; de Kun, 1987; S. Jasinski, written commun., 2001; </t>
    </r>
    <r>
      <rPr>
        <sz val="10"/>
        <color indexed="12"/>
        <rFont val="Geneva"/>
        <family val="0"/>
      </rPr>
      <t>MASMILS, 2000</t>
    </r>
  </si>
  <si>
    <t>Identified--37.5 Mt @ 3% P2O5; Indicated--20 Mt @10% P2O5</t>
  </si>
  <si>
    <t>10 Mt @ 5% P2O5 (Pelgrimsrust); 2.7 Mt @ 4% P2O5 (Noodhulp)</t>
  </si>
  <si>
    <t>16% P2O5 average; Estimate-- 5500 Mt P2O5</t>
  </si>
  <si>
    <t>0.250 Mt ore @ 28% P2O5 (R1E, 1982); 18 Mt ore @ 4.5% P2O5 (R1M, 1982)</t>
  </si>
  <si>
    <r>
      <t>Reserves from several mines; Lang Son, Nghe Tinh, Thanh Hoa, Bac Thai and other</t>
    </r>
    <r>
      <rPr>
        <sz val="10"/>
        <color indexed="10"/>
        <rFont val="Geneva"/>
        <family val="0"/>
      </rPr>
      <t xml:space="preserve"> provinces</t>
    </r>
    <r>
      <rPr>
        <sz val="10"/>
        <color indexed="12"/>
        <rFont val="Geneva"/>
        <family val="0"/>
      </rPr>
      <t xml:space="preserve">.  </t>
    </r>
  </si>
  <si>
    <t>0.60 m thick, 350 sq m.</t>
  </si>
  <si>
    <t>653 t @ 30.94% P2O5</t>
  </si>
  <si>
    <t>Probable-- 0.5 Mt</t>
  </si>
  <si>
    <t>Resource-- 6 Mt @ 22% P2O5 + 0.6 Mt @ 30% P2O5 (1994)</t>
  </si>
  <si>
    <t>Proven-- 22.68 Mt @ 8.3% P2O5 (1989); Probable-- 68.04 Mt @ 8.3% P2O5 (1989)</t>
  </si>
  <si>
    <t>1000 Mt phosphate concentrate @ 30% P2O5 (R1E, 1982)</t>
  </si>
  <si>
    <t>45 Mt conc (R1E)</t>
  </si>
  <si>
    <t>800 Mt phosphate conc, 32% P2O5, 1982 (R1E); 30 Mt phosphate conc, 30% P2O5, 1982 (R1M)</t>
  </si>
  <si>
    <t>1000 Mt phosphate conc. @ 30% P2O5, 1982 (R2E)</t>
  </si>
  <si>
    <t>Possible--  27 Mt @ 17-26% P2O5 (1982)</t>
  </si>
  <si>
    <t>0.02 Mt @ 25-35% P2O5</t>
  </si>
  <si>
    <t>65.3 Mt ore @ 26.5% P2O5 (R1E, 1975); 10.4 Mt ore @ 16.6% P2O5 (R1M, 1975); 73.7 Mt ore @ 26.5% P2O5 (R2E, 1975); Reserves are exhausted (2001)</t>
  </si>
  <si>
    <t>16 Mt @ 27% P2O5 (R1E, 1975); 1 Mt @ 17% P2O5 (R1M, 1975); 11 Mt @ 27% P2O55 (R2E, 1975)</t>
  </si>
  <si>
    <t>Monteiro</t>
  </si>
  <si>
    <t>540 t @ 20.32% P2O5</t>
  </si>
  <si>
    <t>170 t @ 27.22% P2O5</t>
  </si>
  <si>
    <t>740 t @ 39.70% P2O5</t>
  </si>
  <si>
    <t>556 t @ 32.24% P2O5</t>
  </si>
  <si>
    <t>0.23 m thick with area of 700 sq m.</t>
  </si>
  <si>
    <t>0.78 m thick with area of 937 sq m.</t>
  </si>
  <si>
    <t>305.95 t @ 36.36% P2O5</t>
  </si>
  <si>
    <t>0.37 m thick, 2012  sq m.</t>
  </si>
  <si>
    <t>1396 t</t>
  </si>
  <si>
    <t>0.26 m thick, 714 sq m.</t>
  </si>
  <si>
    <t>0.64 m thick, 370 sq m.</t>
  </si>
  <si>
    <t>0.65 m thick, 807 sq m.</t>
  </si>
  <si>
    <t>1000 t</t>
  </si>
  <si>
    <t>1.79 m thick, 1825 sq m.</t>
  </si>
  <si>
    <t>0.048 Mt</t>
  </si>
  <si>
    <t>0.0168 Mt</t>
  </si>
  <si>
    <t>6210 t</t>
  </si>
  <si>
    <t xml:space="preserve"> 0.14 m thick, 462 sq m.</t>
  </si>
  <si>
    <t>0.33 m thick, 1767 sq  m.</t>
  </si>
  <si>
    <t>345 t @ 1.24% P2O5; 220 t of guano, 125 t of phosphate rock</t>
  </si>
  <si>
    <t>9000 t @ 6.34% P2O5; 8862 t of guano,1225 t of phosphate rock</t>
  </si>
  <si>
    <t>0.17 m thick, 346 sq m.</t>
  </si>
  <si>
    <t>4806 t @ 19.17% P2O5;3695 t of guano, 1111 t of phosphate rock</t>
  </si>
  <si>
    <t>0.37 m thick, 321 sq m.</t>
  </si>
  <si>
    <t>0.60 m thick, 23 sq m.</t>
  </si>
  <si>
    <t>649 t @ 9.85% P2O5; 421 t of guano, 228 t of phospate rock</t>
  </si>
  <si>
    <t>Potential reserve-- 48.4 Mt @25.4-28% P2O5 (Issawi, 1989)</t>
  </si>
  <si>
    <t>Potential reserve-- 42.6 Mt @ 23.5%  P2O5 (Issawi, 1989)</t>
  </si>
  <si>
    <t>29 Mt ore @ 28.4% P2O5, 1975 (R1E); Reserves are exhausted (2001)</t>
  </si>
  <si>
    <t>Apatite pegmatites--  0.22 Mt @ 12% P2O5</t>
  </si>
  <si>
    <t>No. 2 + No. 4 orebodies--  1.64 Mt @ 11.8% P2O5 (1994)</t>
  </si>
  <si>
    <t>416 Mt ore @ 33% P2O5 (R1E, 1980); 496 Mt ore @31-32.9% P2O5 (R1E, 1980); 688 Mt ore @ 31% P2O5 (R1M, 1980); 950 Mt (1986)</t>
  </si>
  <si>
    <t>Reserves-- 200 Mt @ 23% P2O5 (1994); Resources-- 1255 Mt @ 23% P2O5 (1994)</t>
  </si>
  <si>
    <t>30 Mt @ 8% P2O5 (1987); Proven-- 30 Mt proven + Probable-- 40 Mt containing up to 17% apatite (1979)</t>
  </si>
  <si>
    <t>Guano collected from cave floors by hand.</t>
  </si>
  <si>
    <t>Resources--  4 Mt @ 23-25% P2O5 (1994)</t>
  </si>
  <si>
    <t>Reserves-- 269 Mt @ 14.7% P205 (1979)</t>
  </si>
  <si>
    <t>0.80 st, with up to 36% P2O5</t>
  </si>
  <si>
    <t>608 Mt ore, 24% P2O5 (R1E, 1983)</t>
  </si>
  <si>
    <t>Reserves-- 71 Mt @9-12% P2O5</t>
  </si>
  <si>
    <t>Deposit reserves--  367-500 Mt @ 22-30% P2O5 (1998)</t>
  </si>
  <si>
    <t>Commission for Geological Map of the World, 1983; Woolley, 2001; Arab Organisation for Mineral Resources, 1987</t>
  </si>
  <si>
    <t>Akkadenach</t>
  </si>
  <si>
    <t>Aouala</t>
  </si>
  <si>
    <t>Batha Ergil</t>
  </si>
  <si>
    <t>Probable-- 780 Mt over 614 sq km</t>
  </si>
  <si>
    <t>Probable-- 3750 Mt over 722 sq km</t>
  </si>
  <si>
    <t>Inferred--   &gt;2000 Mt phosphate nodules that average 22% P2O5</t>
  </si>
  <si>
    <t>854 Mt @ 25% P2O5 and 640 Mt @ 20% P2O5 (R1E, 1983)</t>
  </si>
  <si>
    <t>640 Mt @ 20% P2O5 (R1E)</t>
  </si>
  <si>
    <t>268 Mt</t>
  </si>
  <si>
    <t>at least 15 Mt</t>
  </si>
  <si>
    <t>181 Mt</t>
  </si>
  <si>
    <t>45 Mt</t>
  </si>
  <si>
    <t>0.6 Mt @ 22% P2O5 (Rodriguez, 1989)</t>
  </si>
  <si>
    <t>80 Mt @ 16% P2O5 (Rodriguez, 1989)</t>
  </si>
  <si>
    <t>Youssoufia Open Cast Mines</t>
  </si>
  <si>
    <t>Youssoufia Black Rock</t>
  </si>
  <si>
    <t>Youssoufia</t>
  </si>
  <si>
    <t>El Outa</t>
  </si>
  <si>
    <r>
      <t xml:space="preserve">MASMILS, 2000; </t>
    </r>
    <r>
      <rPr>
        <sz val="10"/>
        <color indexed="10"/>
        <rFont val="Geneva"/>
        <family val="0"/>
      </rPr>
      <t>Harben and Kuzvart, 1996; Commission for Geological Map of the World, 1982b; Notholt, 1994</t>
    </r>
  </si>
  <si>
    <t>120 t @ 29.61% P2O5</t>
  </si>
  <si>
    <t>Resource--  6 Mt @ 22% P2O5 + 0.6 Mt @ 30% P2O5 (1994)</t>
  </si>
  <si>
    <t>Dra Abiod</t>
  </si>
  <si>
    <t>Kef Afoul</t>
  </si>
  <si>
    <t>Oued Gueddooul</t>
  </si>
  <si>
    <t>Oued Noual</t>
  </si>
  <si>
    <t>Oum El Adame</t>
  </si>
  <si>
    <t>Znadia</t>
  </si>
  <si>
    <t>Sabona</t>
  </si>
  <si>
    <t>Ribeira</t>
  </si>
  <si>
    <t>Islas dos Alcatrazes (Ilha de Alcatraz)</t>
  </si>
  <si>
    <t>Sao Paolo</t>
  </si>
  <si>
    <t>Issawi, 1989; British Sulphur Corporation, 1987; de Kun, 1987; S. Jasinski, written commun., 2001; Arab Organisation for Mineral Resources, 1987</t>
  </si>
  <si>
    <t>Abu Shigeila (Abu Shegeila)</t>
  </si>
  <si>
    <t>Hussein and El Sharkawi, 1990; Arab Organisation for Mineral Resources, 1987</t>
  </si>
  <si>
    <t>El-Eweniya</t>
  </si>
  <si>
    <t>Wadi El Serei (El Sarai)</t>
  </si>
  <si>
    <t>Nag' Selim</t>
  </si>
  <si>
    <t>Naser</t>
  </si>
  <si>
    <t>Wadi Helal</t>
  </si>
  <si>
    <r>
      <t xml:space="preserve">Imin Tanoute </t>
    </r>
    <r>
      <rPr>
        <sz val="10"/>
        <color indexed="10"/>
        <rFont val="Geneva"/>
        <family val="0"/>
      </rPr>
      <t>(Imi-N-Tanoute)</t>
    </r>
  </si>
  <si>
    <t>Kasba Tadla</t>
  </si>
  <si>
    <t>Nzalet El Hararcha</t>
  </si>
  <si>
    <t>Sidi Hajjaj</t>
  </si>
  <si>
    <r>
      <t>MASMILS, 2000;</t>
    </r>
    <r>
      <rPr>
        <sz val="10"/>
        <color indexed="10"/>
        <rFont val="Geneva"/>
        <family val="0"/>
      </rPr>
      <t xml:space="preserve"> Arab Organisation for Mineral Resources, 1987</t>
    </r>
  </si>
  <si>
    <t>Oman</t>
  </si>
  <si>
    <t>Al Hasikiyah</t>
  </si>
  <si>
    <t>Al Qibliyah</t>
  </si>
  <si>
    <t>A-grade ore-- 13.5 Mt (R1E, 1982); B-grade ore-- 14.3Mt (R1E, 1982); C-grade ore-- 140 Mt (R1S, 1978);  Originally &gt;100 Mt @ 23-27% P2O5 (Slansky, 1986)</t>
  </si>
  <si>
    <r>
      <t>Lima, 1976;</t>
    </r>
    <r>
      <rPr>
        <sz val="10"/>
        <color indexed="46"/>
        <rFont val="Geneva"/>
        <family val="0"/>
      </rPr>
      <t xml:space="preserve"> </t>
    </r>
    <r>
      <rPr>
        <sz val="10"/>
        <color indexed="12"/>
        <rFont val="Geneva"/>
        <family val="0"/>
      </rPr>
      <t>MASMILS, 2000; British Sulphur Corporation, 1964</t>
    </r>
  </si>
  <si>
    <t>0.5 Mt @ 30% P2O5 (1976)</t>
  </si>
  <si>
    <t>Abaeté</t>
  </si>
  <si>
    <t>Barra de Itapirapuã</t>
  </si>
  <si>
    <r>
      <t xml:space="preserve">273 Mt ore @13.1% P2O5 (R1E, 1979 ); </t>
    </r>
    <r>
      <rPr>
        <sz val="10"/>
        <color indexed="10"/>
        <rFont val="Geneva"/>
        <family val="0"/>
      </rPr>
      <t>114 Mt @ 14.94% P2O5 (1994)</t>
    </r>
  </si>
  <si>
    <t>120Mt @ 6.7% P2O5; 28 Mt @ 7.5% P2O5 (1994)</t>
  </si>
  <si>
    <t>0.0255 Mt @ 29.5% P2O5 (1986)</t>
  </si>
  <si>
    <t>0.0745 Mt @ 28% P2O5 (1986)</t>
  </si>
  <si>
    <t>0.0025 Mt @ 3% P2O5 (1986)</t>
  </si>
  <si>
    <t>0.0752 Mt @ 12.48-37% P2O5 (1986)</t>
  </si>
  <si>
    <t>Sawab</t>
  </si>
  <si>
    <t>Ga'ara Area</t>
  </si>
  <si>
    <t>Traibeel</t>
  </si>
  <si>
    <t>Ruseifa (Rusayfah)</t>
  </si>
  <si>
    <t>Amioun</t>
  </si>
  <si>
    <t>Jebel Bir ed Dahr</t>
  </si>
  <si>
    <t>Beq'a (Bekaa) Depression</t>
  </si>
  <si>
    <t>Machnhara</t>
  </si>
  <si>
    <t>Nahr Litani (I)</t>
  </si>
  <si>
    <t>Nahr Litani (II)</t>
  </si>
  <si>
    <t>Nahr Litani (III)</t>
  </si>
  <si>
    <t>Saida</t>
  </si>
  <si>
    <t>Sour</t>
  </si>
  <si>
    <t>Sour South</t>
  </si>
  <si>
    <t>Tripoli</t>
  </si>
  <si>
    <t>Zahle South</t>
  </si>
  <si>
    <t>Gharyan (Jebal Ghariane)</t>
  </si>
  <si>
    <t>Lima, 1976; Azevedo Branco, 1984; British Sulphur Corporation, 1987; U.S. Geological Survey Mineral Resources Data System, 2000</t>
  </si>
  <si>
    <t>1 Mt @ 15% P2O5</t>
  </si>
  <si>
    <t>40,300 t</t>
  </si>
  <si>
    <t>2000 t</t>
  </si>
  <si>
    <t>1 m thick, 421 sq m.</t>
  </si>
  <si>
    <t>960 t @ 34.52% P2O5</t>
  </si>
  <si>
    <t>0.032 Mt</t>
  </si>
  <si>
    <t>300 to 400 Mt concentrate at about 32% P2O5, Suwannee River + Swift Creek mines + Deep Creek prospect (R1E, 1983); 300 Mt concentrate at 30-32% P2O5, North Lake City + Brooker-Dukes deposits (R2E, 1983)</t>
  </si>
  <si>
    <r>
      <t xml:space="preserve">100 Mt @13.1% P2O5 (R1E, 1980); </t>
    </r>
    <r>
      <rPr>
        <sz val="10"/>
        <color indexed="10"/>
        <rFont val="Geneva"/>
        <family val="0"/>
      </rPr>
      <t>66 Mt @ 5-34% P2O5 (1994)</t>
    </r>
  </si>
  <si>
    <t xml:space="preserve">P  Nb  Ba  Ti  U   Fe  REE </t>
  </si>
  <si>
    <t>23 Mt ore (R1E, 1981);  24.8 Mt ore (R1M, 1981)</t>
  </si>
  <si>
    <t>27 Mt ore @26% P2O5 (R1E, 1982); 35.3 Mt ore @ 26% P2O5 (R1M, 1982); 137.7 Mt ore (R2S, 1981)</t>
  </si>
  <si>
    <t>40 Mt ore @29% P2O5 (R1E, v); 14.43 Mt ore (R2E, 1974)</t>
  </si>
  <si>
    <t>0.42 m thick, 400 sq m.</t>
  </si>
  <si>
    <t>0.019 Mt @ 0.25% P2O5</t>
  </si>
  <si>
    <t>Possible--  4 Mt @ 16% P2O5 (1982)</t>
  </si>
  <si>
    <t>Ore is of questionable quality.</t>
  </si>
  <si>
    <t>Resource estimate is for 15 sq km area.</t>
  </si>
  <si>
    <t>200 Mt@ 31.1-33.9% P2O5 (R1E, 1982); Resource-- 250 Mt @ 25-29% P2O5 (1994)</t>
  </si>
  <si>
    <t>130 Mt ore  (R1E, 1980); Resource-- 150 Mt @ 26-30% P2O5 (1994)</t>
  </si>
  <si>
    <t>3 Mt @ 30-32% P2O5 (R1E, 1980)</t>
  </si>
  <si>
    <t>&gt;60 Mt "piromafo"</t>
  </si>
  <si>
    <t>Kalkfeld Complex (Etaneno)</t>
  </si>
  <si>
    <t>Mined for F</t>
  </si>
  <si>
    <t>Reserves are of questionable quality.  Site is 70 km N of Copiapo.</t>
  </si>
  <si>
    <t>Estimated reserves:  20 Mt @ 18% apatite + 50 Mt @ 8% P2O5 (1988)</t>
  </si>
  <si>
    <t>Reserves--  75 Mt @ 24.1% P2O5 (2000)</t>
  </si>
  <si>
    <t>Proven-- 90 Mt @ 23% P2O5;  Probable + possible--  360 Mt</t>
  </si>
  <si>
    <t>Possible-- 11 Mt @ 21% P2O5 (1982)</t>
  </si>
  <si>
    <t>Possible--  20 Mt (1982)</t>
  </si>
  <si>
    <t>3000 Mt @ 12-15% P2O5 (R2E + R2S, 1981); 11-13% P2O5 (1986)</t>
  </si>
  <si>
    <t>90 Mt (R1E, 1981)</t>
  </si>
  <si>
    <t>0.75 m thick, 125 sq m.</t>
  </si>
  <si>
    <t>800 t @ 38.8% P2O5</t>
  </si>
  <si>
    <t>Average 18.5% P2O5 (40.4% BPL)</t>
  </si>
  <si>
    <t>None- prospect</t>
  </si>
  <si>
    <t>Average content 10-16% P2O5</t>
  </si>
  <si>
    <t>Resource estimates from Notholt and others 1989a.  Up to 15 different deposits in this area.</t>
  </si>
  <si>
    <t>Phosphate Hill</t>
  </si>
  <si>
    <t xml:space="preserve">Georgina Basin/Duchess </t>
  </si>
  <si>
    <t>0.5Mt @ 12.5% P2O5 (1976); 0.5 Mt @ 20% P2O5 (1980)</t>
  </si>
  <si>
    <t>Mato Grosso</t>
  </si>
  <si>
    <t>Mandioré</t>
  </si>
  <si>
    <t>Corumbá</t>
  </si>
  <si>
    <t>2.8 Mt @ 15% P2O5 (1976)</t>
  </si>
  <si>
    <t>Arq. Abrolhos</t>
  </si>
  <si>
    <t>0.05 Mt @9.2% P2O5 (1976)</t>
  </si>
  <si>
    <t>Mew, 1980; Lima, 1976</t>
  </si>
  <si>
    <t>66- 11N</t>
  </si>
  <si>
    <t>40 km N of the town of Kestenga.  Latitude-longitude is for the town of Tikshozero.</t>
  </si>
  <si>
    <t>032-02E</t>
  </si>
  <si>
    <t>Buryatiya</t>
  </si>
  <si>
    <t>Chuvashiya</t>
  </si>
  <si>
    <t>Kaluzhskaya Oblast</t>
  </si>
  <si>
    <t>Kirovskaya Oblast'</t>
  </si>
  <si>
    <t>Kransnodarskiy Kray</t>
  </si>
  <si>
    <t>Leningradskaya Oblast'</t>
  </si>
  <si>
    <t>Moskovskaya Oblast'</t>
  </si>
  <si>
    <t>Murmanskaya Oblast'</t>
  </si>
  <si>
    <t>Murmanskaya Oblast'/Kola Pennisula</t>
  </si>
  <si>
    <t>Orlovskaya Oblast'</t>
  </si>
  <si>
    <t>Saratovskaya Oblast'</t>
  </si>
  <si>
    <t>Primorskiy Kray</t>
  </si>
  <si>
    <t>Khabarovskiy Kray</t>
  </si>
  <si>
    <t>Tul'skaya Oblast'</t>
  </si>
  <si>
    <t>Volgogradskaya Oblast'</t>
  </si>
  <si>
    <t>Voronezhskaya Oblast'</t>
  </si>
  <si>
    <t>Sakha (Yakutiya)</t>
  </si>
  <si>
    <t>Bryanskaya Oblast'</t>
  </si>
  <si>
    <t>Chitinskaya Oblast'</t>
  </si>
  <si>
    <t>Estimated reserves-- 150 Mt @ 28-32% P2O5 (1994)</t>
  </si>
  <si>
    <t>71.4 Mt @ 28.3-33% P2O5 (R1E, 1980); 147 Mt (R1M, 1982)</t>
  </si>
  <si>
    <t>P  Ti  V</t>
  </si>
  <si>
    <t>Reserves-- 50 Mt @ &gt;16% P2O5, francolite ores; 1000 Mt @ 4-5% P2O5, apatite-calcite ores (2000)</t>
  </si>
  <si>
    <t>igneous resources-- 600 Mt @ 4% P2O5; Residual deposits-- 50 Mt @ 5-24% P2O5</t>
  </si>
  <si>
    <t>23.5 Mt ore @ 28.4% P2O5 (R1E, 1975); 9.9 M t ore @ 18% P2O5 (R1S, 1975); 40.6 Mt ore @ 25% P2O5 (R2E, 1975); Reserves are exhausted (2001)</t>
  </si>
  <si>
    <t>Japan</t>
  </si>
  <si>
    <t>Resources--  30 Mt @ 12% P2O5 (1994)</t>
  </si>
  <si>
    <t>Resource-- 165 Mt @ 20% P2O5 (1994)</t>
  </si>
  <si>
    <t>57.8 Mt @ 21% P205  (R1E, 1982); 432 Mt @ 17.5-22.5% P205  (R1M, 1981); 430 Mt @ 22% P2O5 (1994)</t>
  </si>
  <si>
    <t>Resource-- 150 Mt @ 25-27% P2O5 (1994)</t>
  </si>
  <si>
    <t>Estimated reserves--  57.26 Mt (1987)</t>
  </si>
  <si>
    <t>P production is as byproduct of Fe production.</t>
  </si>
  <si>
    <r>
      <t xml:space="preserve">There is an overburden ratio of 1:6 at this site.  </t>
    </r>
    <r>
      <rPr>
        <sz val="10"/>
        <color indexed="12"/>
        <rFont val="Geneva"/>
        <family val="0"/>
      </rPr>
      <t>Resource information from World Survey of Phosphate Deposits (1987).</t>
    </r>
  </si>
  <si>
    <r>
      <t xml:space="preserve">Harben and Kuzvart, 1996; de Kun, 1987; Notholt, 1994; Van Kauwenbergh and McClellan, 1990; S. Jasinski, written commun., 2001; </t>
    </r>
    <r>
      <rPr>
        <sz val="10"/>
        <color indexed="12"/>
        <rFont val="Geneva"/>
        <family val="0"/>
      </rPr>
      <t>MASMILS, 2000</t>
    </r>
  </si>
  <si>
    <r>
      <t xml:space="preserve">de Kun, 1987; </t>
    </r>
    <r>
      <rPr>
        <sz val="10"/>
        <color indexed="12"/>
        <rFont val="Geneva"/>
        <family val="0"/>
      </rPr>
      <t>MASMILS, 2000</t>
    </r>
  </si>
  <si>
    <r>
      <t xml:space="preserve">Power, 1986b; de Kun, 1987; S. Jasinski, written commun., 2001; </t>
    </r>
    <r>
      <rPr>
        <sz val="10"/>
        <color indexed="12"/>
        <rFont val="Geneva"/>
        <family val="0"/>
      </rPr>
      <t>MASMILS, 2000</t>
    </r>
  </si>
  <si>
    <t>United Arab Emirates</t>
  </si>
  <si>
    <t>Arsana</t>
  </si>
  <si>
    <t>Qarnain</t>
  </si>
  <si>
    <t>de Kun, 1987; Arab Organisation for Mineral Resources, 1987</t>
  </si>
  <si>
    <t>Bogue</t>
  </si>
  <si>
    <t>Civé</t>
  </si>
  <si>
    <t>Kaedi (Mboto)</t>
  </si>
  <si>
    <r>
      <t xml:space="preserve">Loubboira  </t>
    </r>
    <r>
      <rPr>
        <sz val="10"/>
        <color indexed="10"/>
        <rFont val="Geneva"/>
        <family val="0"/>
      </rPr>
      <t>(Louberra)</t>
    </r>
  </si>
  <si>
    <t>Naniouat Koueriat</t>
  </si>
  <si>
    <t>Oued Chig</t>
  </si>
  <si>
    <t>Ben Ider</t>
  </si>
  <si>
    <t>Youssoufia White Rock</t>
  </si>
  <si>
    <t>Ilho do Castillo (Ilha de Castilhos)</t>
  </si>
  <si>
    <t>20 Mt @ 12% P2O5 (1976); 0.02 Mt @ 12.3% P2O5 (1980)</t>
  </si>
  <si>
    <t>Rio de Janeiro</t>
  </si>
  <si>
    <t>Ilha Ancoras</t>
  </si>
  <si>
    <t>Ilha Cagarras</t>
  </si>
  <si>
    <t>0.01 Mt @ 5.5% P2O5 (1976)</t>
  </si>
  <si>
    <t>0.1 Mt @ 9.2% P2O5 (1976)</t>
  </si>
  <si>
    <t>1038 Mt ore @ 24.5% P2O5 (R1S, 1983); 9800 Mt ore @ 27% P2O5 (R2S, 1983)</t>
  </si>
  <si>
    <t>None, not economic (2001)</t>
  </si>
  <si>
    <t>Mined from 1912-1934.</t>
  </si>
  <si>
    <t>Hillsborough</t>
  </si>
  <si>
    <t>Manatee, Hillsborough</t>
  </si>
  <si>
    <t>Noranda</t>
  </si>
  <si>
    <t>Land Pebble phosphate district/Central Florida district</t>
  </si>
  <si>
    <t>Fort Meade Mine (Mobil)</t>
  </si>
  <si>
    <t>Largest deposit on Yongxing Island.</t>
  </si>
  <si>
    <t>Ore grades 33% P2O5.</t>
  </si>
  <si>
    <r>
      <t xml:space="preserve">603.6 Mt @ 8.6% P2O5 (R1E, 1978); 145.4 Mt @ 8.6% P2O5 (R2E, 1978); </t>
    </r>
    <r>
      <rPr>
        <sz val="10"/>
        <color indexed="10"/>
        <rFont val="Geneva"/>
        <family val="0"/>
      </rPr>
      <t>318 Mt @ 8.3% P2O5 (1994)</t>
    </r>
  </si>
  <si>
    <r>
      <t xml:space="preserve">P  </t>
    </r>
    <r>
      <rPr>
        <sz val="10"/>
        <color indexed="10"/>
        <rFont val="Geneva"/>
        <family val="0"/>
      </rPr>
      <t>Pb  Zb</t>
    </r>
  </si>
  <si>
    <t>40 Mt@ 16% P2O5 (1994)</t>
  </si>
  <si>
    <t>18 Mt P2O5 (1994)</t>
  </si>
  <si>
    <r>
      <t xml:space="preserve">MASMILS, 2000; </t>
    </r>
    <r>
      <rPr>
        <sz val="10"/>
        <color indexed="10"/>
        <rFont val="Geneva"/>
        <family val="0"/>
      </rPr>
      <t>Notholt, 1994</t>
    </r>
  </si>
  <si>
    <t>Ein Jahav (1)</t>
  </si>
  <si>
    <t>Ein Jahav (2)</t>
  </si>
  <si>
    <t>Hameshar</t>
  </si>
  <si>
    <t>Hiyyon Valley</t>
  </si>
  <si>
    <t>Ho Hahar</t>
  </si>
  <si>
    <t>Jebel Katan</t>
  </si>
  <si>
    <r>
      <t xml:space="preserve">Notholt, 1994; Harben and Minster, 1998; </t>
    </r>
    <r>
      <rPr>
        <sz val="10"/>
        <color indexed="12"/>
        <rFont val="Geneva"/>
        <family val="0"/>
      </rPr>
      <t>MASMILS, 2000</t>
    </r>
  </si>
  <si>
    <t>Azlam Trough</t>
  </si>
  <si>
    <t>Jabal Juraymiz</t>
  </si>
  <si>
    <t>Jabal Kharis North</t>
  </si>
  <si>
    <t>Wadi Al Ghinah</t>
  </si>
  <si>
    <t>Bir Sejeri</t>
  </si>
  <si>
    <t xml:space="preserve">Cherty phosphorite:  Proven-- 2.9 Mt @12% P2O5; Probable-- 0.4 Mt @12.63% P2O5; Possible-- 5 Mt @ 8% P2O5 .   Carbonate phosphorite: 0.8 Mt @ 8% P2O5  </t>
  </si>
  <si>
    <t>Proven-- 4.7 Mt @12% P2O5; Probable-- 2.1 Mt; Possible-- 3.8 Mt</t>
  </si>
  <si>
    <t>Nb reserve.</t>
  </si>
  <si>
    <t>Past producer of vermiculite.</t>
  </si>
  <si>
    <t>Resource estimates from Cathcart (1989).</t>
  </si>
  <si>
    <t>Phosphoria Formation.</t>
  </si>
  <si>
    <t>Harben and Kuzvart, 1996; Notholt, 1994; Arab Organisation for Mineral Resources, 1987</t>
  </si>
  <si>
    <t>Gadir Al Hamal</t>
  </si>
  <si>
    <t>Hibari</t>
  </si>
  <si>
    <t>Resource-- 220 Mt @ 21% P2O5 (1989)</t>
  </si>
  <si>
    <t>25 Mt ore @ 30.9% P2O5 (R1E, 1980); 50 Mt ore (R2E, 1980)</t>
  </si>
  <si>
    <t>Proven + Probable -- 50 Mt  @ 33% P2O5 (1987); &gt;60 Mt @ 34% P2O5 (1998)</t>
  </si>
  <si>
    <t>Estimated--  0.44 Mt @ 9% P2O5 (1947)</t>
  </si>
  <si>
    <t>Resources--  6.5 Mt @ 18.3% P2O5 + 3.5 Mt @ 10.5% P2O5 (1994)</t>
  </si>
  <si>
    <t>Estimated Resources--  70 Mt @ 23% P2O5 (1994)</t>
  </si>
  <si>
    <t>50 Mt ore @ 30% P2O5 (R1E, 1976); 100 Mt ore @ 28-29.5% P2O5 (R1E, 1980)</t>
  </si>
  <si>
    <t>Proven--  2.5 Mt @ 23% P2O5 + 1.2 Mt @ 10.5% P2O5 (1980)</t>
  </si>
  <si>
    <t>Proven-- 15 Mt @17.4% P2O5 and  Probable--  27 Mt @17.4% P2O5 (1989)</t>
  </si>
  <si>
    <t>250 Mt @ 18.1% P2O5; Indicated--   66 Mt @ 20% P2O5</t>
  </si>
  <si>
    <t>0.25 m thick, 43 sq m.</t>
  </si>
  <si>
    <t>8 t @ 12.51% P2O5</t>
  </si>
  <si>
    <t>0.42 m thick, 150 sq m.</t>
  </si>
  <si>
    <t>20.6 t @ 16.40% P2O5</t>
  </si>
  <si>
    <t>0.13 m thick, 92 sq m.</t>
  </si>
  <si>
    <t>29.8 t @ 13.88% P2O5</t>
  </si>
  <si>
    <t>0.15 m thick with area of 695 sq  m.</t>
  </si>
  <si>
    <t>0.10-0.15 Mt @ 12-34% P2O5</t>
  </si>
  <si>
    <t>0.05 Mt @ 36% P2O5; average grades 13-14% P2O5</t>
  </si>
  <si>
    <t>Production</t>
  </si>
  <si>
    <r>
      <t xml:space="preserve">Diversos </t>
    </r>
    <r>
      <rPr>
        <sz val="10"/>
        <color indexed="12"/>
        <rFont val="Geneva"/>
        <family val="0"/>
      </rPr>
      <t>(Monteiro)</t>
    </r>
  </si>
  <si>
    <t>Lima, 1976; MASMILS, 2000; British Sulphur Corporation, 1964</t>
  </si>
  <si>
    <t>0.108 Mt @ 33% P2O5 (1976)</t>
  </si>
  <si>
    <t>Ipirá</t>
  </si>
  <si>
    <r>
      <t>Panelas</t>
    </r>
    <r>
      <rPr>
        <sz val="10"/>
        <color indexed="12"/>
        <rFont val="Geneva"/>
        <family val="0"/>
      </rPr>
      <t xml:space="preserve"> (Ipira)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</si>
</sst>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2"/>
      <name val="Geneva"/>
      <family val="0"/>
    </font>
    <font>
      <sz val="10"/>
      <color indexed="23"/>
      <name val="Geneva"/>
      <family val="0"/>
    </font>
    <font>
      <sz val="10"/>
      <color indexed="46"/>
      <name val="Geneva"/>
      <family val="0"/>
    </font>
    <font>
      <sz val="9"/>
      <color indexed="12"/>
      <name val="Geneva"/>
      <family val="0"/>
    </font>
    <font>
      <sz val="10"/>
      <color indexed="52"/>
      <name val="Geneva"/>
      <family val="0"/>
    </font>
    <font>
      <sz val="10"/>
      <color indexed="8"/>
      <name val="Geneva"/>
      <family val="0"/>
    </font>
    <font>
      <sz val="10"/>
      <color indexed="10"/>
      <name val="Geneva"/>
      <family val="0"/>
    </font>
    <font>
      <sz val="9"/>
      <color indexed="10"/>
      <name val="Geneva"/>
      <family val="0"/>
    </font>
    <font>
      <sz val="10"/>
      <color indexed="14"/>
      <name val="Geneva"/>
      <family val="0"/>
    </font>
    <font>
      <b/>
      <sz val="10"/>
      <color indexed="10"/>
      <name val="Geneva"/>
      <family val="0"/>
    </font>
    <font>
      <b/>
      <i/>
      <sz val="10"/>
      <color indexed="12"/>
      <name val="Geneva"/>
      <family val="0"/>
    </font>
    <font>
      <sz val="10"/>
      <color indexed="60"/>
      <name val="Geneva"/>
      <family val="0"/>
    </font>
    <font>
      <sz val="10"/>
      <color indexed="50"/>
      <name val="Geneva"/>
      <family val="0"/>
    </font>
    <font>
      <sz val="10"/>
      <color indexed="11"/>
      <name val="Geneva"/>
      <family val="0"/>
    </font>
    <font>
      <sz val="10"/>
      <color indexed="61"/>
      <name val="Geneva"/>
      <family val="0"/>
    </font>
    <font>
      <sz val="10"/>
      <color indexed="57"/>
      <name val="Geneva"/>
      <family val="0"/>
    </font>
    <font>
      <sz val="10"/>
      <color indexed="18"/>
      <name val="Geneva"/>
      <family val="0"/>
    </font>
    <font>
      <b/>
      <sz val="14"/>
      <color indexed="8"/>
      <name val="Geneva"/>
      <family val="0"/>
    </font>
    <font>
      <b/>
      <sz val="10"/>
      <color indexed="8"/>
      <name val="Geneva"/>
      <family val="0"/>
    </font>
    <font>
      <sz val="10"/>
      <color indexed="17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NumberFormat="1" applyFont="1" applyAlignment="1">
      <alignment wrapText="1"/>
    </xf>
    <xf numFmtId="0" fontId="10" fillId="0" borderId="0" xfId="0" applyNumberFormat="1" applyFont="1" applyAlignment="1">
      <alignment wrapText="1"/>
    </xf>
    <xf numFmtId="11" fontId="4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1" fontId="5" fillId="0" borderId="0" xfId="0" applyNumberFormat="1" applyFont="1" applyAlignment="1">
      <alignment wrapText="1"/>
    </xf>
    <xf numFmtId="1" fontId="4" fillId="0" borderId="0" xfId="0" applyNumberFormat="1" applyFont="1" applyAlignment="1">
      <alignment wrapText="1"/>
    </xf>
    <xf numFmtId="1" fontId="10" fillId="0" borderId="0" xfId="0" applyNumberFormat="1" applyFont="1" applyAlignment="1">
      <alignment wrapText="1"/>
    </xf>
    <xf numFmtId="1" fontId="6" fillId="0" borderId="0" xfId="0" applyNumberFormat="1" applyFont="1" applyAlignment="1">
      <alignment wrapText="1"/>
    </xf>
    <xf numFmtId="1" fontId="4" fillId="0" borderId="0" xfId="0" applyNumberFormat="1" applyFont="1" applyFill="1" applyAlignment="1">
      <alignment wrapText="1"/>
    </xf>
    <xf numFmtId="1" fontId="0" fillId="0" borderId="0" xfId="0" applyNumberFormat="1" applyFont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1" fontId="17" fillId="0" borderId="0" xfId="0" applyNumberFormat="1" applyFont="1" applyAlignment="1">
      <alignment wrapText="1"/>
    </xf>
    <xf numFmtId="0" fontId="17" fillId="0" borderId="0" xfId="0" applyFont="1" applyBorder="1" applyAlignment="1">
      <alignment horizontal="left" wrapText="1"/>
    </xf>
    <xf numFmtId="1" fontId="18" fillId="0" borderId="0" xfId="0" applyNumberFormat="1" applyFont="1" applyAlignment="1">
      <alignment wrapText="1"/>
    </xf>
    <xf numFmtId="0" fontId="18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5" fontId="10" fillId="0" borderId="0" xfId="0" applyNumberFormat="1" applyFont="1" applyAlignment="1">
      <alignment wrapText="1"/>
    </xf>
    <xf numFmtId="165" fontId="4" fillId="0" borderId="0" xfId="0" applyNumberFormat="1" applyFont="1" applyBorder="1" applyAlignment="1">
      <alignment wrapText="1"/>
    </xf>
    <xf numFmtId="1" fontId="0" fillId="0" borderId="0" xfId="0" applyNumberFormat="1" applyAlignment="1">
      <alignment wrapText="1"/>
    </xf>
    <xf numFmtId="165" fontId="10" fillId="0" borderId="0" xfId="0" applyNumberFormat="1" applyFont="1" applyBorder="1" applyAlignment="1">
      <alignment wrapText="1"/>
    </xf>
    <xf numFmtId="165" fontId="17" fillId="0" borderId="0" xfId="0" applyNumberFormat="1" applyFont="1" applyAlignment="1">
      <alignment wrapText="1"/>
    </xf>
    <xf numFmtId="165" fontId="15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4" fillId="0" borderId="0" xfId="0" applyNumberFormat="1" applyFont="1" applyFill="1" applyAlignment="1">
      <alignment wrapText="1"/>
    </xf>
    <xf numFmtId="1" fontId="5" fillId="0" borderId="0" xfId="0" applyNumberFormat="1" applyFont="1" applyFill="1" applyAlignment="1">
      <alignment wrapText="1"/>
    </xf>
    <xf numFmtId="1" fontId="0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165" fontId="19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 wrapText="1"/>
    </xf>
    <xf numFmtId="165" fontId="20" fillId="0" borderId="0" xfId="0" applyNumberFormat="1" applyFont="1" applyAlignment="1">
      <alignment wrapText="1"/>
    </xf>
    <xf numFmtId="165" fontId="10" fillId="0" borderId="0" xfId="0" applyNumberFormat="1" applyFont="1" applyAlignment="1">
      <alignment/>
    </xf>
    <xf numFmtId="165" fontId="10" fillId="0" borderId="0" xfId="0" applyNumberFormat="1" applyFont="1" applyFill="1" applyAlignment="1">
      <alignment wrapText="1"/>
    </xf>
    <xf numFmtId="1" fontId="10" fillId="0" borderId="0" xfId="0" applyNumberFormat="1" applyFont="1" applyFill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 applyBorder="1" applyAlignment="1">
      <alignment/>
    </xf>
    <xf numFmtId="0" fontId="0" fillId="0" borderId="0" xfId="0" applyNumberFormat="1" applyFont="1" applyAlignment="1">
      <alignment wrapText="1"/>
    </xf>
    <xf numFmtId="165" fontId="10" fillId="0" borderId="0" xfId="0" applyNumberFormat="1" applyFont="1" applyFill="1" applyAlignment="1">
      <alignment/>
    </xf>
    <xf numFmtId="165" fontId="18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 wrapText="1"/>
    </xf>
    <xf numFmtId="0" fontId="23" fillId="0" borderId="0" xfId="0" applyFont="1" applyAlignment="1">
      <alignment wrapText="1"/>
    </xf>
    <xf numFmtId="0" fontId="18" fillId="0" borderId="1" xfId="0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Border="1" applyAlignment="1">
      <alignment wrapText="1"/>
    </xf>
    <xf numFmtId="165" fontId="10" fillId="2" borderId="0" xfId="0" applyNumberFormat="1" applyFont="1" applyFill="1" applyAlignment="1">
      <alignment wrapText="1"/>
    </xf>
    <xf numFmtId="0" fontId="10" fillId="3" borderId="0" xfId="0" applyFont="1" applyFill="1" applyAlignment="1">
      <alignment wrapText="1"/>
    </xf>
    <xf numFmtId="165" fontId="10" fillId="3" borderId="0" xfId="0" applyNumberFormat="1" applyFont="1" applyFill="1" applyAlignment="1">
      <alignment wrapText="1"/>
    </xf>
    <xf numFmtId="165" fontId="13" fillId="3" borderId="0" xfId="0" applyNumberFormat="1" applyFont="1" applyFill="1" applyAlignment="1">
      <alignment wrapText="1"/>
    </xf>
    <xf numFmtId="0" fontId="15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42"/>
  <sheetViews>
    <sheetView tabSelected="1" workbookViewId="0" topLeftCell="E1">
      <pane xSplit="4140" ySplit="1460" topLeftCell="A1634" activePane="bottomRight" state="split"/>
      <selection pane="topLeft" activeCell="J1314" sqref="J1:J16384"/>
      <selection pane="topRight" activeCell="A1" sqref="A1:A16384"/>
      <selection pane="bottomLeft" activeCell="A1098" sqref="A1098:IV1098"/>
      <selection pane="bottomRight" activeCell="A5" sqref="A5:A1406"/>
    </sheetView>
  </sheetViews>
  <sheetFormatPr defaultColWidth="11.00390625" defaultRowHeight="12.75"/>
  <cols>
    <col min="1" max="1" width="7.25390625" style="7" customWidth="1"/>
    <col min="2" max="2" width="9.75390625" style="7" customWidth="1"/>
    <col min="3" max="3" width="11.00390625" style="7" customWidth="1"/>
    <col min="4" max="4" width="10.25390625" style="7" customWidth="1"/>
    <col min="5" max="5" width="18.00390625" style="7" customWidth="1"/>
    <col min="6" max="6" width="16.625" style="7" customWidth="1"/>
    <col min="7" max="7" width="8.125" style="7" customWidth="1"/>
    <col min="8" max="8" width="22.00390625" style="7" customWidth="1"/>
    <col min="9" max="9" width="9.375" style="59" customWidth="1"/>
    <col min="10" max="10" width="10.125" style="59" customWidth="1"/>
    <col min="11" max="11" width="21.875" style="7" customWidth="1"/>
    <col min="12" max="12" width="9.00390625" style="7" customWidth="1"/>
    <col min="13" max="13" width="10.125" style="7" customWidth="1"/>
    <col min="14" max="14" width="10.875" style="7" customWidth="1"/>
    <col min="15" max="15" width="10.25390625" style="7" customWidth="1"/>
    <col min="16" max="16" width="9.75390625" style="7" customWidth="1"/>
    <col min="17" max="17" width="13.00390625" style="7" customWidth="1"/>
    <col min="18" max="18" width="14.875" style="7" customWidth="1"/>
    <col min="19" max="19" width="23.875" style="7" customWidth="1"/>
    <col min="20" max="20" width="18.00390625" style="7" customWidth="1"/>
    <col min="21" max="21" width="17.875" style="7" customWidth="1"/>
    <col min="22" max="22" width="11.375" style="44" customWidth="1"/>
    <col min="23" max="23" width="8.875" style="24" customWidth="1"/>
    <col min="24" max="16384" width="10.75390625" style="7" customWidth="1"/>
  </cols>
  <sheetData>
    <row r="1" spans="1:23" s="1" customFormat="1" ht="51.75">
      <c r="A1" s="1" t="s">
        <v>1669</v>
      </c>
      <c r="B1" s="1" t="s">
        <v>4759</v>
      </c>
      <c r="C1" s="1" t="s">
        <v>729</v>
      </c>
      <c r="D1" s="1" t="s">
        <v>3825</v>
      </c>
      <c r="E1" s="1" t="s">
        <v>1469</v>
      </c>
      <c r="F1" s="66" t="s">
        <v>177</v>
      </c>
      <c r="G1" s="1" t="s">
        <v>2728</v>
      </c>
      <c r="H1" s="1" t="s">
        <v>3455</v>
      </c>
      <c r="I1" s="41" t="s">
        <v>1541</v>
      </c>
      <c r="J1" s="41" t="s">
        <v>1696</v>
      </c>
      <c r="K1" s="1" t="s">
        <v>2622</v>
      </c>
      <c r="L1" s="1" t="s">
        <v>2656</v>
      </c>
      <c r="M1" s="1" t="s">
        <v>5311</v>
      </c>
      <c r="N1" s="1" t="s">
        <v>1976</v>
      </c>
      <c r="O1" s="1" t="s">
        <v>1977</v>
      </c>
      <c r="P1" s="1" t="s">
        <v>2372</v>
      </c>
      <c r="Q1" s="1" t="s">
        <v>2417</v>
      </c>
      <c r="R1" s="1" t="s">
        <v>995</v>
      </c>
      <c r="S1" s="1" t="s">
        <v>1690</v>
      </c>
      <c r="T1" s="1" t="s">
        <v>2373</v>
      </c>
      <c r="U1" s="1" t="s">
        <v>3721</v>
      </c>
      <c r="V1" s="12" t="s">
        <v>2872</v>
      </c>
      <c r="W1" s="12" t="s">
        <v>1494</v>
      </c>
    </row>
    <row r="2" spans="9:23" s="1" customFormat="1" ht="12.75">
      <c r="I2" s="41"/>
      <c r="J2" s="41"/>
      <c r="V2" s="12"/>
      <c r="W2" s="12"/>
    </row>
    <row r="3" spans="1:21" s="68" customFormat="1" ht="25.5">
      <c r="A3" s="76">
        <v>1</v>
      </c>
      <c r="B3" s="71" t="s">
        <v>3255</v>
      </c>
      <c r="C3" s="68" t="s">
        <v>589</v>
      </c>
      <c r="E3" s="69" t="s">
        <v>4733</v>
      </c>
      <c r="G3" s="69" t="s">
        <v>113</v>
      </c>
      <c r="I3" s="73">
        <v>30.03333</v>
      </c>
      <c r="J3" s="73">
        <v>63.58333</v>
      </c>
      <c r="K3" s="25"/>
      <c r="L3" s="25"/>
      <c r="M3" s="25"/>
      <c r="T3" s="69" t="s">
        <v>4734</v>
      </c>
      <c r="U3" s="69" t="s">
        <v>4734</v>
      </c>
    </row>
    <row r="4" spans="1:23" s="2" customFormat="1" ht="12.75">
      <c r="A4" s="18">
        <f>A3+1</f>
        <v>2</v>
      </c>
      <c r="B4" s="3" t="s">
        <v>3255</v>
      </c>
      <c r="C4" s="3" t="s">
        <v>1367</v>
      </c>
      <c r="D4" s="3"/>
      <c r="E4" s="3" t="s">
        <v>2250</v>
      </c>
      <c r="F4" s="3"/>
      <c r="G4" s="3" t="s">
        <v>4114</v>
      </c>
      <c r="H4" s="10" t="s">
        <v>4903</v>
      </c>
      <c r="I4" s="32">
        <v>34.65833</v>
      </c>
      <c r="J4" s="32">
        <v>63.15</v>
      </c>
      <c r="K4" s="3"/>
      <c r="L4" s="3"/>
      <c r="M4" s="3"/>
      <c r="N4" s="3"/>
      <c r="O4" s="3"/>
      <c r="P4" s="3" t="s">
        <v>1511</v>
      </c>
      <c r="Q4" s="3" t="s">
        <v>1986</v>
      </c>
      <c r="T4" s="69" t="s">
        <v>4734</v>
      </c>
      <c r="U4" s="69" t="s">
        <v>4734</v>
      </c>
      <c r="V4" s="19"/>
      <c r="W4" s="19"/>
    </row>
    <row r="5" spans="1:23" s="3" customFormat="1" ht="39">
      <c r="A5" s="18">
        <f aca="true" t="shared" si="0" ref="A5:A68">A4+1</f>
        <v>3</v>
      </c>
      <c r="B5" s="3" t="s">
        <v>2790</v>
      </c>
      <c r="E5" s="3" t="s">
        <v>3480</v>
      </c>
      <c r="G5" s="3" t="s">
        <v>4114</v>
      </c>
      <c r="I5" s="32">
        <v>40.05</v>
      </c>
      <c r="J5" s="32">
        <v>20</v>
      </c>
      <c r="P5" s="3" t="s">
        <v>1511</v>
      </c>
      <c r="T5" s="10" t="s">
        <v>3947</v>
      </c>
      <c r="U5" s="3" t="s">
        <v>3372</v>
      </c>
      <c r="V5" s="20"/>
      <c r="W5" s="20"/>
    </row>
    <row r="6" spans="1:23" s="3" customFormat="1" ht="39">
      <c r="A6" s="18">
        <f t="shared" si="0"/>
        <v>4</v>
      </c>
      <c r="B6" s="3" t="s">
        <v>2790</v>
      </c>
      <c r="E6" s="3" t="s">
        <v>3374</v>
      </c>
      <c r="G6" s="3" t="s">
        <v>4114</v>
      </c>
      <c r="I6" s="32">
        <v>40.2166666666667</v>
      </c>
      <c r="J6" s="32">
        <v>19.9166666666667</v>
      </c>
      <c r="P6" s="3" t="s">
        <v>1511</v>
      </c>
      <c r="T6" s="10" t="s">
        <v>3947</v>
      </c>
      <c r="U6" s="3" t="s">
        <v>3372</v>
      </c>
      <c r="V6" s="20"/>
      <c r="W6" s="20"/>
    </row>
    <row r="7" spans="1:23" s="3" customFormat="1" ht="39">
      <c r="A7" s="18">
        <f t="shared" si="0"/>
        <v>5</v>
      </c>
      <c r="B7" s="3" t="s">
        <v>2790</v>
      </c>
      <c r="E7" s="3" t="s">
        <v>2791</v>
      </c>
      <c r="G7" s="3" t="s">
        <v>4114</v>
      </c>
      <c r="I7" s="32">
        <v>40.3833333333333</v>
      </c>
      <c r="J7" s="32">
        <v>19.7666666666667</v>
      </c>
      <c r="P7" s="3" t="s">
        <v>1511</v>
      </c>
      <c r="T7" s="10" t="s">
        <v>3947</v>
      </c>
      <c r="U7" s="3" t="s">
        <v>3372</v>
      </c>
      <c r="V7" s="20"/>
      <c r="W7" s="20"/>
    </row>
    <row r="8" spans="1:23" s="10" customFormat="1" ht="12.75">
      <c r="A8" s="18">
        <f t="shared" si="0"/>
        <v>6</v>
      </c>
      <c r="B8" s="10" t="s">
        <v>1742</v>
      </c>
      <c r="F8" s="10" t="s">
        <v>1109</v>
      </c>
      <c r="G8" s="10" t="s">
        <v>4114</v>
      </c>
      <c r="I8" s="42"/>
      <c r="J8" s="42"/>
      <c r="L8" s="3"/>
      <c r="S8" s="10" t="s">
        <v>1731</v>
      </c>
      <c r="T8" s="3"/>
      <c r="U8" s="10" t="s">
        <v>2582</v>
      </c>
      <c r="V8" s="21"/>
      <c r="W8" s="21"/>
    </row>
    <row r="9" spans="1:23" s="2" customFormat="1" ht="39">
      <c r="A9" s="18">
        <f t="shared" si="0"/>
        <v>7</v>
      </c>
      <c r="B9" s="3" t="s">
        <v>1742</v>
      </c>
      <c r="C9" s="3"/>
      <c r="D9" s="3"/>
      <c r="E9" s="3"/>
      <c r="F9" s="3" t="s">
        <v>3526</v>
      </c>
      <c r="G9" s="3" t="s">
        <v>4114</v>
      </c>
      <c r="I9" s="32">
        <v>35.5166666666667</v>
      </c>
      <c r="J9" s="32">
        <v>8.15</v>
      </c>
      <c r="L9" s="3"/>
      <c r="T9" s="10" t="s">
        <v>1334</v>
      </c>
      <c r="U9" s="10" t="s">
        <v>352</v>
      </c>
      <c r="W9" s="19"/>
    </row>
    <row r="10" spans="1:23" s="10" customFormat="1" ht="12.75">
      <c r="A10" s="18">
        <f t="shared" si="0"/>
        <v>8</v>
      </c>
      <c r="B10" s="10" t="s">
        <v>1742</v>
      </c>
      <c r="F10" s="10" t="s">
        <v>1678</v>
      </c>
      <c r="G10" s="10" t="s">
        <v>4114</v>
      </c>
      <c r="I10" s="42"/>
      <c r="J10" s="42"/>
      <c r="L10" s="3"/>
      <c r="S10" s="10" t="s">
        <v>1874</v>
      </c>
      <c r="U10" s="10" t="s">
        <v>2582</v>
      </c>
      <c r="W10" s="21"/>
    </row>
    <row r="11" spans="1:23" s="10" customFormat="1" ht="39">
      <c r="A11" s="18">
        <f t="shared" si="0"/>
        <v>9</v>
      </c>
      <c r="B11" s="10" t="s">
        <v>1742</v>
      </c>
      <c r="F11" s="10" t="s">
        <v>5096</v>
      </c>
      <c r="G11" s="10" t="s">
        <v>4114</v>
      </c>
      <c r="I11" s="42">
        <v>35.9</v>
      </c>
      <c r="J11" s="42">
        <v>2.75</v>
      </c>
      <c r="L11" s="3"/>
      <c r="M11" s="10" t="s">
        <v>4779</v>
      </c>
      <c r="U11" s="10" t="s">
        <v>352</v>
      </c>
      <c r="W11" s="21"/>
    </row>
    <row r="12" spans="1:23" s="10" customFormat="1" ht="39">
      <c r="A12" s="18">
        <f t="shared" si="0"/>
        <v>10</v>
      </c>
      <c r="B12" s="10" t="s">
        <v>1742</v>
      </c>
      <c r="F12" s="10" t="s">
        <v>5097</v>
      </c>
      <c r="G12" s="10" t="s">
        <v>4114</v>
      </c>
      <c r="I12" s="42">
        <v>35.9</v>
      </c>
      <c r="J12" s="42">
        <v>3.56667</v>
      </c>
      <c r="L12" s="3"/>
      <c r="M12" s="10" t="s">
        <v>4779</v>
      </c>
      <c r="U12" s="10" t="s">
        <v>352</v>
      </c>
      <c r="W12" s="21"/>
    </row>
    <row r="13" spans="1:23" s="10" customFormat="1" ht="12.75">
      <c r="A13" s="18">
        <f t="shared" si="0"/>
        <v>11</v>
      </c>
      <c r="B13" s="10" t="s">
        <v>1742</v>
      </c>
      <c r="F13" s="10" t="s">
        <v>1110</v>
      </c>
      <c r="G13" s="10" t="s">
        <v>4114</v>
      </c>
      <c r="I13" s="42"/>
      <c r="J13" s="42"/>
      <c r="L13" s="3"/>
      <c r="S13" s="10" t="s">
        <v>2098</v>
      </c>
      <c r="U13" s="10" t="s">
        <v>2582</v>
      </c>
      <c r="W13" s="21"/>
    </row>
    <row r="14" spans="1:23" s="10" customFormat="1" ht="39">
      <c r="A14" s="18">
        <f t="shared" si="0"/>
        <v>12</v>
      </c>
      <c r="B14" s="10" t="s">
        <v>1742</v>
      </c>
      <c r="F14" s="10" t="s">
        <v>5098</v>
      </c>
      <c r="G14" s="10" t="s">
        <v>4114</v>
      </c>
      <c r="I14" s="42">
        <v>35.86667</v>
      </c>
      <c r="J14" s="42">
        <v>2.85</v>
      </c>
      <c r="L14" s="3"/>
      <c r="M14" s="10" t="s">
        <v>4779</v>
      </c>
      <c r="U14" s="10" t="s">
        <v>352</v>
      </c>
      <c r="W14" s="21"/>
    </row>
    <row r="15" spans="1:23" s="10" customFormat="1" ht="39">
      <c r="A15" s="18">
        <f t="shared" si="0"/>
        <v>13</v>
      </c>
      <c r="B15" s="10" t="s">
        <v>1742</v>
      </c>
      <c r="F15" s="10" t="s">
        <v>5099</v>
      </c>
      <c r="G15" s="10" t="s">
        <v>4114</v>
      </c>
      <c r="I15" s="42">
        <v>35.81667</v>
      </c>
      <c r="J15" s="42">
        <v>2.81667</v>
      </c>
      <c r="L15" s="3"/>
      <c r="M15" s="10" t="s">
        <v>4779</v>
      </c>
      <c r="U15" s="10" t="s">
        <v>352</v>
      </c>
      <c r="W15" s="21"/>
    </row>
    <row r="16" spans="1:23" s="10" customFormat="1" ht="39">
      <c r="A16" s="18">
        <f t="shared" si="0"/>
        <v>14</v>
      </c>
      <c r="B16" s="10" t="s">
        <v>1742</v>
      </c>
      <c r="F16" s="10" t="s">
        <v>5100</v>
      </c>
      <c r="G16" s="10" t="s">
        <v>4114</v>
      </c>
      <c r="I16" s="42">
        <v>35.9</v>
      </c>
      <c r="J16" s="42">
        <v>3.03333</v>
      </c>
      <c r="L16" s="3"/>
      <c r="M16" s="10" t="s">
        <v>4779</v>
      </c>
      <c r="U16" s="10" t="s">
        <v>352</v>
      </c>
      <c r="W16" s="21"/>
    </row>
    <row r="17" spans="1:23" s="10" customFormat="1" ht="12.75">
      <c r="A17" s="18">
        <f t="shared" si="0"/>
        <v>15</v>
      </c>
      <c r="B17" s="10" t="s">
        <v>1742</v>
      </c>
      <c r="F17" s="10" t="s">
        <v>2110</v>
      </c>
      <c r="G17" s="10" t="s">
        <v>4114</v>
      </c>
      <c r="I17" s="42"/>
      <c r="J17" s="42"/>
      <c r="L17" s="3"/>
      <c r="S17" s="10" t="s">
        <v>1435</v>
      </c>
      <c r="U17" s="10" t="s">
        <v>2582</v>
      </c>
      <c r="W17" s="21"/>
    </row>
    <row r="18" spans="1:23" s="10" customFormat="1" ht="12.75">
      <c r="A18" s="18">
        <f t="shared" si="0"/>
        <v>16</v>
      </c>
      <c r="B18" s="10" t="s">
        <v>1742</v>
      </c>
      <c r="F18" s="10" t="s">
        <v>2243</v>
      </c>
      <c r="G18" s="10" t="s">
        <v>4114</v>
      </c>
      <c r="I18" s="42"/>
      <c r="J18" s="42"/>
      <c r="L18" s="3"/>
      <c r="S18" s="10" t="s">
        <v>1435</v>
      </c>
      <c r="U18" s="10" t="s">
        <v>2582</v>
      </c>
      <c r="W18" s="21"/>
    </row>
    <row r="19" spans="1:23" s="10" customFormat="1" ht="39">
      <c r="A19" s="18">
        <f t="shared" si="0"/>
        <v>17</v>
      </c>
      <c r="B19" s="10" t="s">
        <v>1742</v>
      </c>
      <c r="F19" s="10" t="s">
        <v>5101</v>
      </c>
      <c r="G19" s="10" t="s">
        <v>4114</v>
      </c>
      <c r="I19" s="42">
        <v>35.85</v>
      </c>
      <c r="J19" s="42">
        <v>4.9</v>
      </c>
      <c r="L19" s="3"/>
      <c r="M19" s="10" t="s">
        <v>4779</v>
      </c>
      <c r="U19" s="10" t="s">
        <v>352</v>
      </c>
      <c r="W19" s="21"/>
    </row>
    <row r="20" spans="1:23" s="3" customFormat="1" ht="39">
      <c r="A20" s="18">
        <f t="shared" si="0"/>
        <v>18</v>
      </c>
      <c r="B20" s="3" t="s">
        <v>1742</v>
      </c>
      <c r="C20" s="3" t="s">
        <v>1724</v>
      </c>
      <c r="E20" s="3" t="s">
        <v>2190</v>
      </c>
      <c r="G20" s="3" t="s">
        <v>4114</v>
      </c>
      <c r="I20" s="32">
        <v>35.908056</v>
      </c>
      <c r="J20" s="32">
        <v>4.906111</v>
      </c>
      <c r="P20" s="3" t="s">
        <v>2298</v>
      </c>
      <c r="T20" s="3" t="s">
        <v>1027</v>
      </c>
      <c r="U20" s="10" t="s">
        <v>352</v>
      </c>
      <c r="V20" s="3">
        <v>7210150002</v>
      </c>
      <c r="W20" s="20"/>
    </row>
    <row r="21" spans="1:23" ht="90.75" customHeight="1">
      <c r="A21" s="18">
        <f t="shared" si="0"/>
        <v>19</v>
      </c>
      <c r="B21" s="3" t="s">
        <v>1742</v>
      </c>
      <c r="C21" s="3" t="s">
        <v>3537</v>
      </c>
      <c r="D21" s="3"/>
      <c r="E21" s="10" t="s">
        <v>3538</v>
      </c>
      <c r="F21" s="10" t="s">
        <v>3538</v>
      </c>
      <c r="G21" s="3" t="s">
        <v>4114</v>
      </c>
      <c r="H21" s="10" t="s">
        <v>1372</v>
      </c>
      <c r="I21" s="43">
        <v>34.716667</v>
      </c>
      <c r="J21" s="43">
        <v>8</v>
      </c>
      <c r="K21" s="3"/>
      <c r="L21" s="3"/>
      <c r="M21" s="3"/>
      <c r="N21" s="3" t="s">
        <v>4694</v>
      </c>
      <c r="O21" s="3" t="s">
        <v>1373</v>
      </c>
      <c r="P21" s="3" t="s">
        <v>1820</v>
      </c>
      <c r="Q21" s="3" t="s">
        <v>4921</v>
      </c>
      <c r="R21" s="10" t="s">
        <v>2094</v>
      </c>
      <c r="T21" s="3" t="s">
        <v>1027</v>
      </c>
      <c r="U21" s="10" t="s">
        <v>157</v>
      </c>
      <c r="V21" s="3">
        <v>7210250001</v>
      </c>
      <c r="W21" s="3" t="s">
        <v>2650</v>
      </c>
    </row>
    <row r="22" spans="1:23" ht="64.5">
      <c r="A22" s="18">
        <f t="shared" si="0"/>
        <v>20</v>
      </c>
      <c r="B22" s="3" t="s">
        <v>1742</v>
      </c>
      <c r="C22" s="3" t="s">
        <v>3537</v>
      </c>
      <c r="D22" s="3"/>
      <c r="E22" s="8"/>
      <c r="F22" s="10" t="s">
        <v>1015</v>
      </c>
      <c r="G22" s="3" t="s">
        <v>4114</v>
      </c>
      <c r="H22" s="3"/>
      <c r="I22" s="43">
        <v>35.498889</v>
      </c>
      <c r="J22" s="43">
        <v>8.33</v>
      </c>
      <c r="K22" s="3"/>
      <c r="L22" s="3">
        <v>1873</v>
      </c>
      <c r="M22" s="10" t="s">
        <v>1108</v>
      </c>
      <c r="N22" s="3" t="s">
        <v>469</v>
      </c>
      <c r="O22" s="3" t="s">
        <v>1850</v>
      </c>
      <c r="P22" s="3" t="s">
        <v>1925</v>
      </c>
      <c r="Q22" s="3" t="s">
        <v>4707</v>
      </c>
      <c r="R22" s="10" t="s">
        <v>2094</v>
      </c>
      <c r="S22" s="3"/>
      <c r="T22" s="3" t="s">
        <v>1027</v>
      </c>
      <c r="U22" s="10" t="s">
        <v>700</v>
      </c>
      <c r="V22" s="3">
        <v>7210250002</v>
      </c>
      <c r="W22" s="3" t="s">
        <v>3362</v>
      </c>
    </row>
    <row r="23" spans="1:23" ht="90.75">
      <c r="A23" s="18">
        <f t="shared" si="0"/>
        <v>21</v>
      </c>
      <c r="B23" s="3" t="s">
        <v>1742</v>
      </c>
      <c r="C23" s="3" t="s">
        <v>1724</v>
      </c>
      <c r="D23" s="3"/>
      <c r="E23" s="3" t="s">
        <v>2895</v>
      </c>
      <c r="G23" s="3" t="s">
        <v>4114</v>
      </c>
      <c r="H23" s="3"/>
      <c r="I23" s="32">
        <v>35.91</v>
      </c>
      <c r="J23" s="32">
        <v>5.018056</v>
      </c>
      <c r="K23" s="3"/>
      <c r="L23" s="3"/>
      <c r="M23" s="10" t="s">
        <v>1729</v>
      </c>
      <c r="N23" s="3" t="s">
        <v>1850</v>
      </c>
      <c r="O23" s="3" t="s">
        <v>1850</v>
      </c>
      <c r="P23" s="3" t="s">
        <v>1925</v>
      </c>
      <c r="Q23" s="3" t="s">
        <v>4924</v>
      </c>
      <c r="S23" s="3"/>
      <c r="T23" s="3" t="s">
        <v>1027</v>
      </c>
      <c r="U23" s="10" t="s">
        <v>699</v>
      </c>
      <c r="V23" s="3">
        <v>7210150001</v>
      </c>
      <c r="W23" s="3" t="s">
        <v>2896</v>
      </c>
    </row>
    <row r="24" spans="1:23" s="3" customFormat="1" ht="25.5">
      <c r="A24" s="18">
        <f t="shared" si="0"/>
        <v>22</v>
      </c>
      <c r="B24" s="3" t="s">
        <v>1742</v>
      </c>
      <c r="C24" s="3" t="s">
        <v>2442</v>
      </c>
      <c r="E24" s="3" t="s">
        <v>2171</v>
      </c>
      <c r="G24" s="3" t="s">
        <v>4114</v>
      </c>
      <c r="I24" s="32">
        <v>35.216944</v>
      </c>
      <c r="J24" s="32">
        <v>4.166944</v>
      </c>
      <c r="M24" s="10" t="s">
        <v>3275</v>
      </c>
      <c r="T24" s="3" t="s">
        <v>1027</v>
      </c>
      <c r="V24" s="3">
        <v>7210450001</v>
      </c>
      <c r="W24" s="20"/>
    </row>
    <row r="25" spans="1:23" s="10" customFormat="1" ht="25.5">
      <c r="A25" s="18">
        <f t="shared" si="0"/>
        <v>23</v>
      </c>
      <c r="B25" s="10" t="s">
        <v>1742</v>
      </c>
      <c r="C25" s="10" t="s">
        <v>4059</v>
      </c>
      <c r="F25" s="10" t="s">
        <v>4059</v>
      </c>
      <c r="G25" s="10" t="s">
        <v>4114</v>
      </c>
      <c r="I25" s="42">
        <v>35.40417</v>
      </c>
      <c r="J25" s="42">
        <v>8.12417</v>
      </c>
      <c r="K25" s="10" t="s">
        <v>3490</v>
      </c>
      <c r="L25" s="3"/>
      <c r="T25" s="10" t="s">
        <v>907</v>
      </c>
      <c r="U25" s="10" t="s">
        <v>4060</v>
      </c>
      <c r="W25" s="21"/>
    </row>
    <row r="26" spans="1:23" s="2" customFormat="1" ht="12.75">
      <c r="A26" s="18">
        <f t="shared" si="0"/>
        <v>24</v>
      </c>
      <c r="B26" s="3" t="s">
        <v>2729</v>
      </c>
      <c r="C26" s="3" t="s">
        <v>2214</v>
      </c>
      <c r="D26" s="3"/>
      <c r="E26" s="3" t="s">
        <v>2499</v>
      </c>
      <c r="F26" s="3"/>
      <c r="G26" s="3" t="s">
        <v>4114</v>
      </c>
      <c r="I26" s="32">
        <v>-8.6</v>
      </c>
      <c r="J26" s="32">
        <v>13.55</v>
      </c>
      <c r="L26" s="3"/>
      <c r="T26" s="3" t="s">
        <v>2041</v>
      </c>
      <c r="U26" s="10" t="s">
        <v>1509</v>
      </c>
      <c r="W26" s="19"/>
    </row>
    <row r="27" spans="1:23" s="10" customFormat="1" ht="25.5">
      <c r="A27" s="18">
        <f t="shared" si="0"/>
        <v>25</v>
      </c>
      <c r="B27" s="10" t="s">
        <v>2729</v>
      </c>
      <c r="C27" s="10" t="s">
        <v>2394</v>
      </c>
      <c r="E27" s="10" t="s">
        <v>2274</v>
      </c>
      <c r="G27" s="10" t="s">
        <v>2275</v>
      </c>
      <c r="I27" s="42">
        <v>-11.51</v>
      </c>
      <c r="J27" s="42">
        <v>16.62</v>
      </c>
      <c r="L27" s="3"/>
      <c r="T27" s="10" t="s">
        <v>2041</v>
      </c>
      <c r="U27" s="10" t="s">
        <v>2041</v>
      </c>
      <c r="W27" s="21"/>
    </row>
    <row r="28" spans="1:23" s="3" customFormat="1" ht="25.5">
      <c r="A28" s="18">
        <f t="shared" si="0"/>
        <v>26</v>
      </c>
      <c r="B28" s="3" t="s">
        <v>2729</v>
      </c>
      <c r="C28" s="3" t="s">
        <v>2735</v>
      </c>
      <c r="E28" s="10" t="s">
        <v>2735</v>
      </c>
      <c r="F28" s="10" t="s">
        <v>2665</v>
      </c>
      <c r="G28" s="3" t="s">
        <v>4114</v>
      </c>
      <c r="I28" s="32">
        <v>-5.25</v>
      </c>
      <c r="J28" s="32">
        <v>12.5</v>
      </c>
      <c r="M28" s="10" t="s">
        <v>3275</v>
      </c>
      <c r="Q28" s="3" t="s">
        <v>68</v>
      </c>
      <c r="T28" s="3" t="s">
        <v>2041</v>
      </c>
      <c r="U28" s="10" t="s">
        <v>2242</v>
      </c>
      <c r="W28" s="20"/>
    </row>
    <row r="29" spans="1:23" s="3" customFormat="1" ht="51.75">
      <c r="A29" s="18">
        <f t="shared" si="0"/>
        <v>27</v>
      </c>
      <c r="B29" s="3" t="s">
        <v>2729</v>
      </c>
      <c r="C29" s="3" t="s">
        <v>2735</v>
      </c>
      <c r="E29" s="10" t="s">
        <v>2735</v>
      </c>
      <c r="F29" s="10" t="s">
        <v>2173</v>
      </c>
      <c r="G29" s="3" t="s">
        <v>4114</v>
      </c>
      <c r="I29" s="32">
        <v>-5.02</v>
      </c>
      <c r="J29" s="32">
        <v>12.45</v>
      </c>
      <c r="K29" s="10" t="s">
        <v>3452</v>
      </c>
      <c r="M29" s="10" t="s">
        <v>3275</v>
      </c>
      <c r="Q29" s="3" t="s">
        <v>4975</v>
      </c>
      <c r="T29" s="3" t="s">
        <v>2041</v>
      </c>
      <c r="U29" s="10" t="s">
        <v>1509</v>
      </c>
      <c r="W29" s="20"/>
    </row>
    <row r="30" spans="1:23" s="3" customFormat="1" ht="64.5">
      <c r="A30" s="18">
        <f t="shared" si="0"/>
        <v>28</v>
      </c>
      <c r="B30" s="3" t="s">
        <v>2729</v>
      </c>
      <c r="C30" s="3" t="s">
        <v>2735</v>
      </c>
      <c r="E30" s="10" t="s">
        <v>2735</v>
      </c>
      <c r="F30" s="10" t="s">
        <v>2666</v>
      </c>
      <c r="G30" s="3" t="s">
        <v>4114</v>
      </c>
      <c r="I30" s="32"/>
      <c r="J30" s="32"/>
      <c r="K30" s="10" t="s">
        <v>2623</v>
      </c>
      <c r="M30" s="10" t="s">
        <v>3481</v>
      </c>
      <c r="Q30" s="10" t="s">
        <v>5299</v>
      </c>
      <c r="U30" s="10" t="s">
        <v>1608</v>
      </c>
      <c r="W30" s="20"/>
    </row>
    <row r="31" spans="1:23" s="3" customFormat="1" ht="39">
      <c r="A31" s="18">
        <f t="shared" si="0"/>
        <v>29</v>
      </c>
      <c r="B31" s="3" t="s">
        <v>2729</v>
      </c>
      <c r="C31" s="3" t="s">
        <v>2735</v>
      </c>
      <c r="E31" s="10" t="s">
        <v>2735</v>
      </c>
      <c r="F31" s="10" t="s">
        <v>3453</v>
      </c>
      <c r="G31" s="3" t="s">
        <v>4114</v>
      </c>
      <c r="I31" s="32">
        <v>-4.92</v>
      </c>
      <c r="J31" s="32">
        <v>12.25</v>
      </c>
      <c r="M31" s="10" t="s">
        <v>3275</v>
      </c>
      <c r="Q31" s="3" t="s">
        <v>690</v>
      </c>
      <c r="T31" s="3" t="s">
        <v>2041</v>
      </c>
      <c r="U31" s="10" t="s">
        <v>741</v>
      </c>
      <c r="W31" s="20"/>
    </row>
    <row r="32" spans="1:23" s="3" customFormat="1" ht="39">
      <c r="A32" s="18">
        <f t="shared" si="0"/>
        <v>30</v>
      </c>
      <c r="B32" s="3" t="s">
        <v>2729</v>
      </c>
      <c r="C32" s="3" t="s">
        <v>2735</v>
      </c>
      <c r="E32" s="10" t="s">
        <v>2735</v>
      </c>
      <c r="F32" s="10" t="s">
        <v>3926</v>
      </c>
      <c r="G32" s="3" t="s">
        <v>4114</v>
      </c>
      <c r="I32" s="32">
        <v>-5.17</v>
      </c>
      <c r="J32" s="32">
        <v>12.9</v>
      </c>
      <c r="K32" s="10"/>
      <c r="M32" s="10" t="s">
        <v>3506</v>
      </c>
      <c r="P32" s="3" t="s">
        <v>1820</v>
      </c>
      <c r="Q32" s="10" t="s">
        <v>3268</v>
      </c>
      <c r="T32" s="3" t="s">
        <v>2041</v>
      </c>
      <c r="U32" s="10" t="s">
        <v>1960</v>
      </c>
      <c r="W32" s="21" t="s">
        <v>1819</v>
      </c>
    </row>
    <row r="33" spans="1:23" s="10" customFormat="1" ht="25.5">
      <c r="A33" s="18">
        <f t="shared" si="0"/>
        <v>31</v>
      </c>
      <c r="B33" s="10" t="s">
        <v>2729</v>
      </c>
      <c r="C33" s="10" t="s">
        <v>2735</v>
      </c>
      <c r="E33" s="10" t="s">
        <v>2735</v>
      </c>
      <c r="F33" s="10" t="s">
        <v>3733</v>
      </c>
      <c r="G33" s="10" t="s">
        <v>4114</v>
      </c>
      <c r="I33" s="42">
        <v>-5.03333</v>
      </c>
      <c r="J33" s="42">
        <v>12.51667</v>
      </c>
      <c r="K33" s="10" t="s">
        <v>3872</v>
      </c>
      <c r="M33" s="10" t="s">
        <v>3481</v>
      </c>
      <c r="T33" s="10" t="s">
        <v>907</v>
      </c>
      <c r="U33" s="10" t="s">
        <v>3482</v>
      </c>
      <c r="W33" s="21"/>
    </row>
    <row r="34" spans="1:23" s="10" customFormat="1" ht="25.5">
      <c r="A34" s="18">
        <f t="shared" si="0"/>
        <v>32</v>
      </c>
      <c r="B34" s="10" t="s">
        <v>2729</v>
      </c>
      <c r="C34" s="10" t="s">
        <v>2735</v>
      </c>
      <c r="E34" s="10" t="s">
        <v>2735</v>
      </c>
      <c r="F34" s="10" t="s">
        <v>4027</v>
      </c>
      <c r="G34" s="10" t="s">
        <v>4114</v>
      </c>
      <c r="I34" s="42">
        <v>-5.05</v>
      </c>
      <c r="J34" s="42">
        <v>12.21667</v>
      </c>
      <c r="K34" s="10" t="s">
        <v>1136</v>
      </c>
      <c r="L34" s="3"/>
      <c r="M34" s="10" t="s">
        <v>3481</v>
      </c>
      <c r="U34" s="10" t="s">
        <v>3482</v>
      </c>
      <c r="W34" s="21"/>
    </row>
    <row r="35" spans="1:23" s="25" customFormat="1" ht="51.75">
      <c r="A35" s="18">
        <f t="shared" si="0"/>
        <v>33</v>
      </c>
      <c r="B35" s="25" t="s">
        <v>2729</v>
      </c>
      <c r="C35" s="25" t="s">
        <v>2561</v>
      </c>
      <c r="E35" s="25" t="s">
        <v>2341</v>
      </c>
      <c r="G35" s="25" t="s">
        <v>4572</v>
      </c>
      <c r="H35" s="25" t="s">
        <v>4915</v>
      </c>
      <c r="I35" s="63">
        <v>-12.85</v>
      </c>
      <c r="J35" s="63">
        <v>15.25</v>
      </c>
      <c r="K35" s="25" t="s">
        <v>2910</v>
      </c>
      <c r="L35" s="6"/>
      <c r="M35" s="25" t="s">
        <v>3275</v>
      </c>
      <c r="T35" s="25" t="s">
        <v>4571</v>
      </c>
      <c r="U35" s="25" t="s">
        <v>4706</v>
      </c>
      <c r="W35" s="64"/>
    </row>
    <row r="36" spans="1:23" s="2" customFormat="1" ht="12.75">
      <c r="A36" s="18">
        <f t="shared" si="0"/>
        <v>34</v>
      </c>
      <c r="B36" s="3" t="s">
        <v>2729</v>
      </c>
      <c r="C36" s="3" t="s">
        <v>3081</v>
      </c>
      <c r="D36" s="3"/>
      <c r="E36" s="3" t="s">
        <v>2506</v>
      </c>
      <c r="F36" s="3"/>
      <c r="G36" s="3" t="s">
        <v>4114</v>
      </c>
      <c r="I36" s="32">
        <v>-5.25</v>
      </c>
      <c r="J36" s="32">
        <v>12.92</v>
      </c>
      <c r="L36" s="3"/>
      <c r="N36" s="10"/>
      <c r="T36" s="3" t="s">
        <v>2041</v>
      </c>
      <c r="U36" s="10" t="s">
        <v>1509</v>
      </c>
      <c r="W36" s="19"/>
    </row>
    <row r="37" spans="1:23" s="2" customFormat="1" ht="12.75">
      <c r="A37" s="18">
        <f t="shared" si="0"/>
        <v>35</v>
      </c>
      <c r="B37" s="3" t="s">
        <v>2729</v>
      </c>
      <c r="C37" s="3" t="s">
        <v>1723</v>
      </c>
      <c r="D37" s="3"/>
      <c r="E37" s="3" t="s">
        <v>2454</v>
      </c>
      <c r="F37" s="3"/>
      <c r="G37" s="3" t="s">
        <v>4114</v>
      </c>
      <c r="I37" s="32">
        <v>-7.02</v>
      </c>
      <c r="J37" s="32">
        <v>12.9</v>
      </c>
      <c r="L37" s="3"/>
      <c r="T37" s="3" t="s">
        <v>2041</v>
      </c>
      <c r="U37" s="10" t="s">
        <v>1509</v>
      </c>
      <c r="W37" s="19"/>
    </row>
    <row r="38" spans="1:23" s="3" customFormat="1" ht="39">
      <c r="A38" s="18">
        <f t="shared" si="0"/>
        <v>36</v>
      </c>
      <c r="B38" s="3" t="s">
        <v>2729</v>
      </c>
      <c r="C38" s="3" t="s">
        <v>1723</v>
      </c>
      <c r="E38" s="3" t="s">
        <v>1984</v>
      </c>
      <c r="G38" s="3" t="s">
        <v>4114</v>
      </c>
      <c r="I38" s="32">
        <v>-6.8</v>
      </c>
      <c r="J38" s="32">
        <v>12.9</v>
      </c>
      <c r="M38" s="10" t="s">
        <v>3275</v>
      </c>
      <c r="Q38" s="3" t="s">
        <v>3877</v>
      </c>
      <c r="T38" s="3" t="s">
        <v>2041</v>
      </c>
      <c r="U38" s="10" t="s">
        <v>1626</v>
      </c>
      <c r="W38" s="20"/>
    </row>
    <row r="39" spans="1:23" ht="51.75">
      <c r="A39" s="18">
        <f t="shared" si="0"/>
        <v>37</v>
      </c>
      <c r="B39" s="3" t="s">
        <v>2729</v>
      </c>
      <c r="C39" s="3" t="s">
        <v>1723</v>
      </c>
      <c r="D39" s="3"/>
      <c r="E39" s="3" t="s">
        <v>2331</v>
      </c>
      <c r="F39" s="3"/>
      <c r="G39" s="3" t="s">
        <v>1818</v>
      </c>
      <c r="H39" s="3" t="s">
        <v>5184</v>
      </c>
      <c r="I39" s="32">
        <v>-6.9833</v>
      </c>
      <c r="J39" s="32">
        <v>13.1667</v>
      </c>
      <c r="K39" s="3"/>
      <c r="L39" s="3">
        <v>1951</v>
      </c>
      <c r="M39" s="10" t="s">
        <v>4657</v>
      </c>
      <c r="N39" s="10" t="s">
        <v>3275</v>
      </c>
      <c r="O39" s="3" t="s">
        <v>3275</v>
      </c>
      <c r="P39" s="3" t="s">
        <v>1820</v>
      </c>
      <c r="Q39" s="3" t="s">
        <v>4925</v>
      </c>
      <c r="S39" s="3" t="s">
        <v>365</v>
      </c>
      <c r="T39" s="3" t="s">
        <v>1027</v>
      </c>
      <c r="U39" s="10" t="s">
        <v>4668</v>
      </c>
      <c r="V39" s="3"/>
      <c r="W39" s="3" t="s">
        <v>3212</v>
      </c>
    </row>
    <row r="40" spans="1:23" s="17" customFormat="1" ht="39">
      <c r="A40" s="18">
        <f t="shared" si="0"/>
        <v>38</v>
      </c>
      <c r="B40" s="3" t="s">
        <v>2729</v>
      </c>
      <c r="C40" s="3" t="s">
        <v>1723</v>
      </c>
      <c r="D40" s="3"/>
      <c r="E40" s="3" t="s">
        <v>3434</v>
      </c>
      <c r="F40" s="3"/>
      <c r="G40" s="3" t="s">
        <v>4114</v>
      </c>
      <c r="H40" s="2"/>
      <c r="I40" s="32">
        <v>-6.95</v>
      </c>
      <c r="J40" s="32">
        <v>12.866667</v>
      </c>
      <c r="K40" s="3" t="s">
        <v>79</v>
      </c>
      <c r="L40" s="3"/>
      <c r="M40" s="2"/>
      <c r="N40" s="2"/>
      <c r="O40" s="2"/>
      <c r="P40" s="3" t="s">
        <v>1820</v>
      </c>
      <c r="Q40" s="2"/>
      <c r="T40" s="3" t="s">
        <v>1027</v>
      </c>
      <c r="U40" s="10" t="s">
        <v>1760</v>
      </c>
      <c r="V40" s="3">
        <v>7620750001</v>
      </c>
      <c r="W40" s="19"/>
    </row>
    <row r="41" spans="1:23" s="3" customFormat="1" ht="39">
      <c r="A41" s="18">
        <f t="shared" si="0"/>
        <v>39</v>
      </c>
      <c r="B41" s="3" t="s">
        <v>2729</v>
      </c>
      <c r="C41" s="3" t="s">
        <v>1723</v>
      </c>
      <c r="E41" s="3" t="s">
        <v>2709</v>
      </c>
      <c r="G41" s="3" t="s">
        <v>4114</v>
      </c>
      <c r="I41" s="32">
        <v>-6.8</v>
      </c>
      <c r="J41" s="32">
        <v>12.9</v>
      </c>
      <c r="M41" s="10" t="s">
        <v>3275</v>
      </c>
      <c r="Q41" s="3" t="s">
        <v>1139</v>
      </c>
      <c r="T41" s="3" t="s">
        <v>2041</v>
      </c>
      <c r="U41" s="10" t="s">
        <v>4321</v>
      </c>
      <c r="W41" s="20"/>
    </row>
    <row r="42" spans="1:23" s="3" customFormat="1" ht="51.75">
      <c r="A42" s="18">
        <f t="shared" si="0"/>
        <v>40</v>
      </c>
      <c r="B42" s="3" t="s">
        <v>2729</v>
      </c>
      <c r="C42" s="3" t="s">
        <v>1723</v>
      </c>
      <c r="E42" s="3" t="s">
        <v>2130</v>
      </c>
      <c r="G42" s="3" t="s">
        <v>4114</v>
      </c>
      <c r="I42" s="32">
        <v>-6.8</v>
      </c>
      <c r="J42" s="32">
        <v>12.9</v>
      </c>
      <c r="M42" s="29" t="s">
        <v>2026</v>
      </c>
      <c r="P42" s="3" t="s">
        <v>1820</v>
      </c>
      <c r="Q42" s="3" t="s">
        <v>538</v>
      </c>
      <c r="R42" s="10" t="s">
        <v>1182</v>
      </c>
      <c r="S42" s="3" t="s">
        <v>364</v>
      </c>
      <c r="T42" s="3" t="s">
        <v>2041</v>
      </c>
      <c r="U42" s="10" t="s">
        <v>4095</v>
      </c>
      <c r="W42" s="20"/>
    </row>
    <row r="43" spans="1:23" s="10" customFormat="1" ht="25.5">
      <c r="A43" s="18">
        <f t="shared" si="0"/>
        <v>41</v>
      </c>
      <c r="B43" s="10" t="s">
        <v>1636</v>
      </c>
      <c r="C43" s="10" t="s">
        <v>3117</v>
      </c>
      <c r="E43" s="10" t="s">
        <v>1618</v>
      </c>
      <c r="G43" s="10" t="s">
        <v>4114</v>
      </c>
      <c r="I43" s="42"/>
      <c r="J43" s="42"/>
      <c r="L43" s="3"/>
      <c r="U43" s="10" t="s">
        <v>2767</v>
      </c>
      <c r="V43" s="21"/>
      <c r="W43" s="21"/>
    </row>
    <row r="44" spans="1:23" s="10" customFormat="1" ht="25.5">
      <c r="A44" s="18">
        <f t="shared" si="0"/>
        <v>42</v>
      </c>
      <c r="B44" s="10" t="s">
        <v>1636</v>
      </c>
      <c r="C44" s="10" t="s">
        <v>3117</v>
      </c>
      <c r="E44" s="10" t="s">
        <v>2575</v>
      </c>
      <c r="G44" s="10" t="s">
        <v>4114</v>
      </c>
      <c r="I44" s="42"/>
      <c r="J44" s="42"/>
      <c r="L44" s="3"/>
      <c r="M44" s="10" t="s">
        <v>3275</v>
      </c>
      <c r="U44" s="10" t="s">
        <v>2767</v>
      </c>
      <c r="V44" s="21"/>
      <c r="W44" s="21"/>
    </row>
    <row r="45" spans="1:23" s="10" customFormat="1" ht="25.5">
      <c r="A45" s="18">
        <f t="shared" si="0"/>
        <v>43</v>
      </c>
      <c r="B45" s="10" t="s">
        <v>1636</v>
      </c>
      <c r="C45" s="10" t="s">
        <v>3117</v>
      </c>
      <c r="E45" s="10" t="s">
        <v>2574</v>
      </c>
      <c r="G45" s="10" t="s">
        <v>4114</v>
      </c>
      <c r="I45" s="42"/>
      <c r="J45" s="42"/>
      <c r="L45" s="3"/>
      <c r="M45" s="10" t="s">
        <v>3275</v>
      </c>
      <c r="U45" s="10" t="s">
        <v>2767</v>
      </c>
      <c r="V45" s="21"/>
      <c r="W45" s="21"/>
    </row>
    <row r="46" spans="1:23" s="3" customFormat="1" ht="39">
      <c r="A46" s="18">
        <f t="shared" si="0"/>
        <v>44</v>
      </c>
      <c r="B46" s="3" t="s">
        <v>1636</v>
      </c>
      <c r="C46" s="3" t="s">
        <v>3117</v>
      </c>
      <c r="E46" s="10" t="s">
        <v>3450</v>
      </c>
      <c r="G46" s="3" t="s">
        <v>4114</v>
      </c>
      <c r="I46" s="32">
        <v>-44.91667</v>
      </c>
      <c r="J46" s="32">
        <v>-65.966667</v>
      </c>
      <c r="M46" s="10" t="s">
        <v>3275</v>
      </c>
      <c r="T46" s="3" t="s">
        <v>2767</v>
      </c>
      <c r="V46" s="20"/>
      <c r="W46" s="20"/>
    </row>
    <row r="47" spans="1:23" s="10" customFormat="1" ht="25.5">
      <c r="A47" s="18">
        <f t="shared" si="0"/>
        <v>45</v>
      </c>
      <c r="B47" s="10" t="s">
        <v>1636</v>
      </c>
      <c r="C47" s="10" t="s">
        <v>3117</v>
      </c>
      <c r="E47" s="10" t="s">
        <v>2694</v>
      </c>
      <c r="G47" s="10" t="s">
        <v>4114</v>
      </c>
      <c r="I47" s="42"/>
      <c r="J47" s="42"/>
      <c r="L47" s="3"/>
      <c r="M47" s="10" t="s">
        <v>3275</v>
      </c>
      <c r="U47" s="10" t="s">
        <v>2767</v>
      </c>
      <c r="V47" s="21"/>
      <c r="W47" s="21"/>
    </row>
    <row r="48" spans="1:23" s="10" customFormat="1" ht="25.5">
      <c r="A48" s="18">
        <f t="shared" si="0"/>
        <v>46</v>
      </c>
      <c r="B48" s="10" t="s">
        <v>1636</v>
      </c>
      <c r="C48" s="10" t="s">
        <v>3117</v>
      </c>
      <c r="E48" s="10" t="s">
        <v>1022</v>
      </c>
      <c r="G48" s="10" t="s">
        <v>4114</v>
      </c>
      <c r="I48" s="42"/>
      <c r="J48" s="42"/>
      <c r="L48" s="3"/>
      <c r="M48" s="10" t="s">
        <v>3275</v>
      </c>
      <c r="U48" s="10" t="s">
        <v>2767</v>
      </c>
      <c r="V48" s="21"/>
      <c r="W48" s="21"/>
    </row>
    <row r="49" spans="1:23" s="3" customFormat="1" ht="39">
      <c r="A49" s="18">
        <f t="shared" si="0"/>
        <v>47</v>
      </c>
      <c r="B49" s="3" t="s">
        <v>1636</v>
      </c>
      <c r="C49" s="3" t="s">
        <v>2979</v>
      </c>
      <c r="E49" s="3" t="s">
        <v>2744</v>
      </c>
      <c r="G49" s="3" t="s">
        <v>4114</v>
      </c>
      <c r="I49" s="32">
        <v>-23</v>
      </c>
      <c r="J49" s="32">
        <v>-65.33</v>
      </c>
      <c r="K49" s="3" t="s">
        <v>4116</v>
      </c>
      <c r="M49" s="3" t="s">
        <v>5185</v>
      </c>
      <c r="T49" s="3" t="s">
        <v>2767</v>
      </c>
      <c r="U49" s="10" t="s">
        <v>2767</v>
      </c>
      <c r="V49" s="20"/>
      <c r="W49" s="20"/>
    </row>
    <row r="50" spans="1:23" s="3" customFormat="1" ht="39">
      <c r="A50" s="18">
        <f t="shared" si="0"/>
        <v>48</v>
      </c>
      <c r="B50" s="3" t="s">
        <v>1636</v>
      </c>
      <c r="C50" s="3" t="s">
        <v>1460</v>
      </c>
      <c r="E50" s="3" t="s">
        <v>2326</v>
      </c>
      <c r="F50" s="10" t="s">
        <v>2456</v>
      </c>
      <c r="G50" s="3" t="s">
        <v>4114</v>
      </c>
      <c r="H50" s="10" t="s">
        <v>3457</v>
      </c>
      <c r="I50" s="32">
        <v>-33</v>
      </c>
      <c r="J50" s="32">
        <v>-69</v>
      </c>
      <c r="M50" s="10" t="s">
        <v>3275</v>
      </c>
      <c r="Q50" s="3" t="s">
        <v>1461</v>
      </c>
      <c r="T50" s="3" t="s">
        <v>2767</v>
      </c>
      <c r="U50" s="10" t="s">
        <v>3961</v>
      </c>
      <c r="V50" s="20"/>
      <c r="W50" s="20"/>
    </row>
    <row r="51" spans="1:23" s="10" customFormat="1" ht="64.5">
      <c r="A51" s="18">
        <f t="shared" si="0"/>
        <v>49</v>
      </c>
      <c r="B51" s="10" t="s">
        <v>1636</v>
      </c>
      <c r="C51" s="10" t="s">
        <v>1853</v>
      </c>
      <c r="E51" s="10" t="s">
        <v>1854</v>
      </c>
      <c r="G51" s="10" t="s">
        <v>4114</v>
      </c>
      <c r="H51" s="10" t="s">
        <v>3824</v>
      </c>
      <c r="I51" s="42">
        <v>-38.38333</v>
      </c>
      <c r="J51" s="42">
        <v>-70.03333</v>
      </c>
      <c r="K51" s="10" t="s">
        <v>1583</v>
      </c>
      <c r="L51" s="3"/>
      <c r="M51" s="10" t="s">
        <v>1510</v>
      </c>
      <c r="Q51" s="10" t="s">
        <v>1715</v>
      </c>
      <c r="T51" s="10" t="s">
        <v>2336</v>
      </c>
      <c r="U51" s="10" t="s">
        <v>3844</v>
      </c>
      <c r="V51" s="21"/>
      <c r="W51" s="21"/>
    </row>
    <row r="52" spans="1:23" s="10" customFormat="1" ht="25.5">
      <c r="A52" s="18">
        <f t="shared" si="0"/>
        <v>50</v>
      </c>
      <c r="B52" s="10" t="s">
        <v>1636</v>
      </c>
      <c r="C52" s="10" t="s">
        <v>1853</v>
      </c>
      <c r="E52" s="10" t="s">
        <v>2693</v>
      </c>
      <c r="G52" s="10" t="s">
        <v>4114</v>
      </c>
      <c r="H52" s="10" t="s">
        <v>4138</v>
      </c>
      <c r="I52" s="42"/>
      <c r="J52" s="42"/>
      <c r="L52" s="3"/>
      <c r="M52" s="10" t="s">
        <v>1510</v>
      </c>
      <c r="U52" s="10" t="s">
        <v>2767</v>
      </c>
      <c r="V52" s="21"/>
      <c r="W52" s="21"/>
    </row>
    <row r="53" spans="1:23" s="10" customFormat="1" ht="25.5">
      <c r="A53" s="18">
        <f t="shared" si="0"/>
        <v>51</v>
      </c>
      <c r="B53" s="10" t="s">
        <v>1636</v>
      </c>
      <c r="C53" s="10" t="s">
        <v>1853</v>
      </c>
      <c r="E53" s="10" t="s">
        <v>2692</v>
      </c>
      <c r="G53" s="10" t="s">
        <v>4114</v>
      </c>
      <c r="H53" s="10" t="s">
        <v>4233</v>
      </c>
      <c r="I53" s="42"/>
      <c r="J53" s="42"/>
      <c r="L53" s="3"/>
      <c r="M53" s="10" t="s">
        <v>1510</v>
      </c>
      <c r="U53" s="10" t="s">
        <v>2767</v>
      </c>
      <c r="V53" s="21"/>
      <c r="W53" s="21"/>
    </row>
    <row r="54" spans="1:23" s="3" customFormat="1" ht="39">
      <c r="A54" s="18">
        <f t="shared" si="0"/>
        <v>52</v>
      </c>
      <c r="B54" s="3" t="s">
        <v>1636</v>
      </c>
      <c r="C54" s="3" t="s">
        <v>2628</v>
      </c>
      <c r="E54" s="3" t="s">
        <v>2124</v>
      </c>
      <c r="G54" s="10" t="s">
        <v>3442</v>
      </c>
      <c r="H54" s="10" t="s">
        <v>4331</v>
      </c>
      <c r="I54" s="32">
        <v>-41.83333</v>
      </c>
      <c r="J54" s="48">
        <v>-65.333333</v>
      </c>
      <c r="K54" s="30"/>
      <c r="M54" s="10" t="s">
        <v>3275</v>
      </c>
      <c r="Q54" s="3" t="s">
        <v>2123</v>
      </c>
      <c r="T54" s="3" t="s">
        <v>2767</v>
      </c>
      <c r="U54" s="10" t="s">
        <v>2767</v>
      </c>
      <c r="V54" s="20"/>
      <c r="W54" s="20"/>
    </row>
    <row r="55" spans="1:23" s="3" customFormat="1" ht="25.5">
      <c r="A55" s="18">
        <f t="shared" si="0"/>
        <v>53</v>
      </c>
      <c r="B55" s="3" t="s">
        <v>1636</v>
      </c>
      <c r="C55" s="3" t="s">
        <v>1918</v>
      </c>
      <c r="E55" s="3" t="s">
        <v>4332</v>
      </c>
      <c r="G55" s="3" t="s">
        <v>4114</v>
      </c>
      <c r="H55" s="10" t="s">
        <v>4333</v>
      </c>
      <c r="I55" s="32">
        <v>-31.11222</v>
      </c>
      <c r="J55" s="32">
        <v>-68.64167</v>
      </c>
      <c r="K55" s="3" t="s">
        <v>4210</v>
      </c>
      <c r="M55" s="10" t="s">
        <v>3275</v>
      </c>
      <c r="T55" s="3" t="s">
        <v>2767</v>
      </c>
      <c r="V55" s="20"/>
      <c r="W55" s="20"/>
    </row>
    <row r="56" spans="1:23" s="10" customFormat="1" ht="25.5">
      <c r="A56" s="18">
        <f t="shared" si="0"/>
        <v>54</v>
      </c>
      <c r="B56" s="10" t="s">
        <v>1636</v>
      </c>
      <c r="C56" s="10" t="s">
        <v>1895</v>
      </c>
      <c r="E56" s="10" t="s">
        <v>2893</v>
      </c>
      <c r="G56" s="10" t="s">
        <v>4114</v>
      </c>
      <c r="I56" s="42"/>
      <c r="J56" s="42"/>
      <c r="L56" s="3"/>
      <c r="M56" s="10" t="s">
        <v>3275</v>
      </c>
      <c r="U56" s="10" t="s">
        <v>2767</v>
      </c>
      <c r="V56" s="21"/>
      <c r="W56" s="21"/>
    </row>
    <row r="57" spans="1:23" s="10" customFormat="1" ht="25.5">
      <c r="A57" s="18">
        <f t="shared" si="0"/>
        <v>55</v>
      </c>
      <c r="B57" s="10" t="s">
        <v>1636</v>
      </c>
      <c r="C57" s="10" t="s">
        <v>1895</v>
      </c>
      <c r="E57" s="10" t="s">
        <v>2890</v>
      </c>
      <c r="G57" s="10" t="s">
        <v>4114</v>
      </c>
      <c r="I57" s="42">
        <v>-47.2</v>
      </c>
      <c r="J57" s="42">
        <v>-65.75</v>
      </c>
      <c r="K57" s="10" t="s">
        <v>3873</v>
      </c>
      <c r="L57" s="3"/>
      <c r="M57" s="10" t="s">
        <v>3275</v>
      </c>
      <c r="T57" s="10" t="s">
        <v>907</v>
      </c>
      <c r="U57" s="10" t="s">
        <v>2767</v>
      </c>
      <c r="V57" s="21"/>
      <c r="W57" s="21"/>
    </row>
    <row r="58" spans="1:23" s="10" customFormat="1" ht="25.5">
      <c r="A58" s="18">
        <f t="shared" si="0"/>
        <v>56</v>
      </c>
      <c r="B58" s="10" t="s">
        <v>1636</v>
      </c>
      <c r="C58" s="10" t="s">
        <v>1895</v>
      </c>
      <c r="E58" s="10" t="s">
        <v>2760</v>
      </c>
      <c r="G58" s="10" t="s">
        <v>4114</v>
      </c>
      <c r="I58" s="42"/>
      <c r="J58" s="42"/>
      <c r="L58" s="3"/>
      <c r="M58" s="10" t="s">
        <v>3275</v>
      </c>
      <c r="U58" s="10" t="s">
        <v>2767</v>
      </c>
      <c r="V58" s="21"/>
      <c r="W58" s="21"/>
    </row>
    <row r="59" spans="1:23" s="3" customFormat="1" ht="25.5">
      <c r="A59" s="18">
        <f t="shared" si="0"/>
        <v>57</v>
      </c>
      <c r="B59" s="3" t="s">
        <v>1636</v>
      </c>
      <c r="C59" s="3" t="s">
        <v>1895</v>
      </c>
      <c r="E59" s="3" t="s">
        <v>2960</v>
      </c>
      <c r="G59" s="3" t="s">
        <v>4114</v>
      </c>
      <c r="H59" s="10" t="s">
        <v>1621</v>
      </c>
      <c r="I59" s="32">
        <v>-49.5</v>
      </c>
      <c r="J59" s="32">
        <v>-68.5</v>
      </c>
      <c r="M59" s="10" t="s">
        <v>3275</v>
      </c>
      <c r="T59" s="3" t="s">
        <v>1154</v>
      </c>
      <c r="U59" s="3" t="s">
        <v>2889</v>
      </c>
      <c r="V59" s="20"/>
      <c r="W59" s="20"/>
    </row>
    <row r="60" spans="1:23" s="10" customFormat="1" ht="25.5">
      <c r="A60" s="18">
        <f t="shared" si="0"/>
        <v>58</v>
      </c>
      <c r="B60" s="10" t="s">
        <v>1636</v>
      </c>
      <c r="C60" s="10" t="s">
        <v>1895</v>
      </c>
      <c r="E60" s="10" t="s">
        <v>2891</v>
      </c>
      <c r="G60" s="10" t="s">
        <v>4114</v>
      </c>
      <c r="I60" s="42"/>
      <c r="J60" s="42"/>
      <c r="L60" s="3"/>
      <c r="M60" s="10" t="s">
        <v>3275</v>
      </c>
      <c r="U60" s="10" t="s">
        <v>2767</v>
      </c>
      <c r="V60" s="21"/>
      <c r="W60" s="21"/>
    </row>
    <row r="61" spans="1:23" s="3" customFormat="1" ht="25.5">
      <c r="A61" s="18">
        <f t="shared" si="0"/>
        <v>59</v>
      </c>
      <c r="B61" s="3" t="s">
        <v>1636</v>
      </c>
      <c r="C61" s="3" t="s">
        <v>1895</v>
      </c>
      <c r="E61" s="3" t="s">
        <v>2681</v>
      </c>
      <c r="G61" s="3" t="s">
        <v>4114</v>
      </c>
      <c r="I61" s="32">
        <v>-50.33333</v>
      </c>
      <c r="J61" s="32">
        <v>-72.5</v>
      </c>
      <c r="M61" s="10" t="s">
        <v>3275</v>
      </c>
      <c r="Q61" s="3" t="s">
        <v>2217</v>
      </c>
      <c r="S61" s="3" t="s">
        <v>4918</v>
      </c>
      <c r="T61" s="3" t="s">
        <v>2767</v>
      </c>
      <c r="V61" s="20"/>
      <c r="W61" s="20"/>
    </row>
    <row r="62" spans="1:23" s="10" customFormat="1" ht="25.5">
      <c r="A62" s="18">
        <f t="shared" si="0"/>
        <v>60</v>
      </c>
      <c r="B62" s="10" t="s">
        <v>1636</v>
      </c>
      <c r="C62" s="10" t="s">
        <v>1895</v>
      </c>
      <c r="E62" s="10" t="s">
        <v>1204</v>
      </c>
      <c r="G62" s="10" t="s">
        <v>4114</v>
      </c>
      <c r="I62" s="42"/>
      <c r="J62" s="42"/>
      <c r="L62" s="3"/>
      <c r="M62" s="10" t="s">
        <v>3275</v>
      </c>
      <c r="U62" s="10" t="s">
        <v>2767</v>
      </c>
      <c r="V62" s="21"/>
      <c r="W62" s="21"/>
    </row>
    <row r="63" spans="1:23" s="3" customFormat="1" ht="25.5">
      <c r="A63" s="18">
        <f t="shared" si="0"/>
        <v>61</v>
      </c>
      <c r="B63" s="10" t="s">
        <v>1636</v>
      </c>
      <c r="C63" s="10" t="s">
        <v>1895</v>
      </c>
      <c r="E63" s="10" t="s">
        <v>1281</v>
      </c>
      <c r="G63" s="10" t="s">
        <v>4114</v>
      </c>
      <c r="I63" s="42">
        <v>-50.23333</v>
      </c>
      <c r="J63" s="42">
        <v>-68.91667</v>
      </c>
      <c r="K63" s="10" t="s">
        <v>3489</v>
      </c>
      <c r="M63" s="10" t="s">
        <v>3275</v>
      </c>
      <c r="T63" s="10" t="s">
        <v>907</v>
      </c>
      <c r="U63" s="10" t="s">
        <v>2767</v>
      </c>
      <c r="V63" s="20"/>
      <c r="W63" s="20"/>
    </row>
    <row r="64" spans="1:23" s="10" customFormat="1" ht="25.5">
      <c r="A64" s="18">
        <f t="shared" si="0"/>
        <v>62</v>
      </c>
      <c r="B64" s="10" t="s">
        <v>1636</v>
      </c>
      <c r="C64" s="10" t="s">
        <v>1895</v>
      </c>
      <c r="E64" s="10" t="s">
        <v>2892</v>
      </c>
      <c r="G64" s="10" t="s">
        <v>4114</v>
      </c>
      <c r="I64" s="42"/>
      <c r="J64" s="42"/>
      <c r="L64" s="3"/>
      <c r="M64" s="10" t="s">
        <v>3275</v>
      </c>
      <c r="U64" s="10" t="s">
        <v>2767</v>
      </c>
      <c r="V64" s="21"/>
      <c r="W64" s="21"/>
    </row>
    <row r="65" spans="1:23" s="3" customFormat="1" ht="25.5">
      <c r="A65" s="18">
        <f t="shared" si="0"/>
        <v>63</v>
      </c>
      <c r="B65" s="3" t="s">
        <v>1636</v>
      </c>
      <c r="C65" s="3" t="s">
        <v>1895</v>
      </c>
      <c r="E65" s="3" t="s">
        <v>751</v>
      </c>
      <c r="G65" s="3" t="s">
        <v>4114</v>
      </c>
      <c r="I65" s="32">
        <v>-49.5</v>
      </c>
      <c r="J65" s="32">
        <v>-71.33333</v>
      </c>
      <c r="M65" s="10" t="s">
        <v>3275</v>
      </c>
      <c r="T65" s="3" t="s">
        <v>2767</v>
      </c>
      <c r="V65" s="20"/>
      <c r="W65" s="20"/>
    </row>
    <row r="66" spans="1:23" s="10" customFormat="1" ht="25.5">
      <c r="A66" s="18">
        <f t="shared" si="0"/>
        <v>64</v>
      </c>
      <c r="B66" s="10" t="s">
        <v>1636</v>
      </c>
      <c r="C66" s="10" t="s">
        <v>1895</v>
      </c>
      <c r="E66" s="10" t="s">
        <v>2689</v>
      </c>
      <c r="G66" s="10" t="s">
        <v>4114</v>
      </c>
      <c r="I66" s="42"/>
      <c r="J66" s="42"/>
      <c r="L66" s="3"/>
      <c r="M66" s="10" t="s">
        <v>3275</v>
      </c>
      <c r="U66" s="10" t="s">
        <v>2767</v>
      </c>
      <c r="V66" s="21"/>
      <c r="W66" s="21"/>
    </row>
    <row r="67" spans="1:23" s="3" customFormat="1" ht="25.5">
      <c r="A67" s="18">
        <f t="shared" si="0"/>
        <v>65</v>
      </c>
      <c r="B67" s="3" t="s">
        <v>2556</v>
      </c>
      <c r="C67" s="3" t="s">
        <v>1363</v>
      </c>
      <c r="E67" s="3" t="s">
        <v>3525</v>
      </c>
      <c r="G67" s="3" t="s">
        <v>4114</v>
      </c>
      <c r="I67" s="32">
        <v>-35.666667</v>
      </c>
      <c r="J67" s="32">
        <v>150.166667</v>
      </c>
      <c r="M67" s="10" t="s">
        <v>3275</v>
      </c>
      <c r="T67" s="3" t="s">
        <v>4137</v>
      </c>
      <c r="V67" s="20"/>
      <c r="W67" s="3" t="s">
        <v>1625</v>
      </c>
    </row>
    <row r="68" spans="1:23" s="3" customFormat="1" ht="25.5">
      <c r="A68" s="18">
        <f t="shared" si="0"/>
        <v>66</v>
      </c>
      <c r="B68" s="3" t="s">
        <v>2556</v>
      </c>
      <c r="C68" s="3" t="s">
        <v>1363</v>
      </c>
      <c r="E68" s="3" t="s">
        <v>1624</v>
      </c>
      <c r="G68" s="3" t="s">
        <v>4114</v>
      </c>
      <c r="I68" s="32">
        <v>-29.383333</v>
      </c>
      <c r="J68" s="32">
        <v>153.833333</v>
      </c>
      <c r="K68" s="3" t="s">
        <v>80</v>
      </c>
      <c r="M68" s="10" t="s">
        <v>1510</v>
      </c>
      <c r="T68" s="3" t="s">
        <v>1380</v>
      </c>
      <c r="V68" s="20"/>
      <c r="W68" s="20"/>
    </row>
    <row r="69" spans="1:23" s="3" customFormat="1" ht="25.5">
      <c r="A69" s="18">
        <f aca="true" t="shared" si="1" ref="A69:A132">A68+1</f>
        <v>67</v>
      </c>
      <c r="B69" s="3" t="s">
        <v>2556</v>
      </c>
      <c r="C69" s="3" t="s">
        <v>1363</v>
      </c>
      <c r="E69" s="3" t="s">
        <v>1624</v>
      </c>
      <c r="G69" s="3" t="s">
        <v>4114</v>
      </c>
      <c r="I69" s="32">
        <v>-30.416667</v>
      </c>
      <c r="J69" s="32">
        <v>153.433333</v>
      </c>
      <c r="K69" s="3" t="s">
        <v>81</v>
      </c>
      <c r="M69" s="10" t="s">
        <v>1510</v>
      </c>
      <c r="T69" s="3" t="s">
        <v>1380</v>
      </c>
      <c r="V69" s="20"/>
      <c r="W69" s="20"/>
    </row>
    <row r="70" spans="1:23" s="3" customFormat="1" ht="25.5">
      <c r="A70" s="18">
        <f t="shared" si="1"/>
        <v>68</v>
      </c>
      <c r="B70" s="3" t="s">
        <v>2556</v>
      </c>
      <c r="C70" s="3" t="s">
        <v>1363</v>
      </c>
      <c r="E70" s="3" t="s">
        <v>1624</v>
      </c>
      <c r="G70" s="3" t="s">
        <v>4114</v>
      </c>
      <c r="I70" s="32">
        <v>-31.176667</v>
      </c>
      <c r="J70" s="32">
        <v>153.231667</v>
      </c>
      <c r="K70" s="3" t="s">
        <v>251</v>
      </c>
      <c r="M70" s="10" t="s">
        <v>1510</v>
      </c>
      <c r="T70" s="3" t="s">
        <v>1380</v>
      </c>
      <c r="V70" s="20"/>
      <c r="W70" s="20"/>
    </row>
    <row r="71" spans="1:23" s="3" customFormat="1" ht="25.5">
      <c r="A71" s="18">
        <f t="shared" si="1"/>
        <v>69</v>
      </c>
      <c r="B71" s="3" t="s">
        <v>2556</v>
      </c>
      <c r="C71" s="3" t="s">
        <v>1363</v>
      </c>
      <c r="E71" s="3" t="s">
        <v>2710</v>
      </c>
      <c r="G71" s="3" t="s">
        <v>4114</v>
      </c>
      <c r="I71" s="32">
        <v>-31.333333</v>
      </c>
      <c r="J71" s="32">
        <v>142.333333</v>
      </c>
      <c r="M71" s="10" t="s">
        <v>3275</v>
      </c>
      <c r="T71" s="3" t="s">
        <v>4137</v>
      </c>
      <c r="V71" s="20"/>
      <c r="W71" s="3" t="s">
        <v>1816</v>
      </c>
    </row>
    <row r="72" spans="1:23" s="3" customFormat="1" ht="25.5">
      <c r="A72" s="18">
        <f t="shared" si="1"/>
        <v>70</v>
      </c>
      <c r="B72" s="3" t="s">
        <v>2556</v>
      </c>
      <c r="C72" s="3" t="s">
        <v>1363</v>
      </c>
      <c r="E72" s="3" t="s">
        <v>2775</v>
      </c>
      <c r="G72" s="3" t="s">
        <v>4114</v>
      </c>
      <c r="I72" s="32">
        <v>-33</v>
      </c>
      <c r="J72" s="32">
        <v>153</v>
      </c>
      <c r="M72" s="10" t="s">
        <v>3275</v>
      </c>
      <c r="T72" s="3" t="s">
        <v>4137</v>
      </c>
      <c r="V72" s="20"/>
      <c r="W72" s="3" t="s">
        <v>2818</v>
      </c>
    </row>
    <row r="73" spans="1:23" s="3" customFormat="1" ht="25.5">
      <c r="A73" s="18">
        <f t="shared" si="1"/>
        <v>71</v>
      </c>
      <c r="B73" s="3" t="s">
        <v>2556</v>
      </c>
      <c r="C73" s="3" t="s">
        <v>1363</v>
      </c>
      <c r="E73" s="3" t="s">
        <v>1771</v>
      </c>
      <c r="G73" s="3" t="s">
        <v>4114</v>
      </c>
      <c r="I73" s="32">
        <v>-33.666667</v>
      </c>
      <c r="J73" s="32">
        <v>151.333333</v>
      </c>
      <c r="M73" s="10" t="s">
        <v>3275</v>
      </c>
      <c r="T73" s="3" t="s">
        <v>4137</v>
      </c>
      <c r="V73" s="20"/>
      <c r="W73" s="3" t="s">
        <v>2381</v>
      </c>
    </row>
    <row r="74" spans="1:23" s="3" customFormat="1" ht="25.5">
      <c r="A74" s="18">
        <f t="shared" si="1"/>
        <v>72</v>
      </c>
      <c r="B74" s="3" t="s">
        <v>2556</v>
      </c>
      <c r="C74" s="3" t="s">
        <v>1363</v>
      </c>
      <c r="E74" s="3" t="s">
        <v>2615</v>
      </c>
      <c r="G74" s="3" t="s">
        <v>4114</v>
      </c>
      <c r="I74" s="32">
        <v>-35.833333</v>
      </c>
      <c r="J74" s="32">
        <v>150.166667</v>
      </c>
      <c r="M74" s="10" t="s">
        <v>3275</v>
      </c>
      <c r="T74" s="3" t="s">
        <v>4137</v>
      </c>
      <c r="V74" s="20"/>
      <c r="W74" s="3" t="s">
        <v>2380</v>
      </c>
    </row>
    <row r="75" spans="1:23" s="3" customFormat="1" ht="25.5">
      <c r="A75" s="18">
        <f t="shared" si="1"/>
        <v>73</v>
      </c>
      <c r="B75" s="3" t="s">
        <v>2556</v>
      </c>
      <c r="C75" s="10" t="s">
        <v>3098</v>
      </c>
      <c r="D75" s="10"/>
      <c r="E75" s="3" t="s">
        <v>2825</v>
      </c>
      <c r="G75" s="3" t="s">
        <v>4114</v>
      </c>
      <c r="I75" s="32">
        <v>-23.666667</v>
      </c>
      <c r="J75" s="32">
        <v>133.166667</v>
      </c>
      <c r="M75" s="10" t="s">
        <v>3275</v>
      </c>
      <c r="T75" s="3" t="s">
        <v>4137</v>
      </c>
      <c r="V75" s="20"/>
      <c r="W75" s="3" t="s">
        <v>2830</v>
      </c>
    </row>
    <row r="76" spans="1:23" s="3" customFormat="1" ht="25.5">
      <c r="A76" s="18">
        <f t="shared" si="1"/>
        <v>74</v>
      </c>
      <c r="B76" s="3" t="s">
        <v>2556</v>
      </c>
      <c r="C76" s="10" t="s">
        <v>3098</v>
      </c>
      <c r="D76" s="10"/>
      <c r="E76" s="3" t="s">
        <v>2826</v>
      </c>
      <c r="G76" s="3" t="s">
        <v>4114</v>
      </c>
      <c r="I76" s="32">
        <v>-23.5</v>
      </c>
      <c r="J76" s="48">
        <v>132</v>
      </c>
      <c r="K76" s="30"/>
      <c r="M76" s="10" t="s">
        <v>3275</v>
      </c>
      <c r="T76" s="3" t="s">
        <v>4137</v>
      </c>
      <c r="V76" s="20"/>
      <c r="W76" s="3" t="s">
        <v>2831</v>
      </c>
    </row>
    <row r="77" spans="1:23" s="3" customFormat="1" ht="25.5">
      <c r="A77" s="18">
        <f t="shared" si="1"/>
        <v>75</v>
      </c>
      <c r="B77" s="3" t="s">
        <v>2556</v>
      </c>
      <c r="C77" s="10" t="s">
        <v>3098</v>
      </c>
      <c r="D77" s="10"/>
      <c r="E77" s="3" t="s">
        <v>3544</v>
      </c>
      <c r="G77" s="3" t="s">
        <v>4114</v>
      </c>
      <c r="I77" s="32">
        <v>-23.833333</v>
      </c>
      <c r="J77" s="32">
        <v>135</v>
      </c>
      <c r="M77" s="10" t="s">
        <v>3275</v>
      </c>
      <c r="T77" s="3" t="s">
        <v>4137</v>
      </c>
      <c r="V77" s="20"/>
      <c r="W77" s="3" t="s">
        <v>3520</v>
      </c>
    </row>
    <row r="78" spans="1:23" s="3" customFormat="1" ht="25.5">
      <c r="A78" s="18">
        <f t="shared" si="1"/>
        <v>76</v>
      </c>
      <c r="B78" s="3" t="s">
        <v>2556</v>
      </c>
      <c r="C78" s="10" t="s">
        <v>3098</v>
      </c>
      <c r="D78" s="10"/>
      <c r="E78" s="3" t="s">
        <v>3288</v>
      </c>
      <c r="G78" s="3" t="s">
        <v>4114</v>
      </c>
      <c r="I78" s="32">
        <v>-11.5</v>
      </c>
      <c r="J78" s="32">
        <v>130.333333</v>
      </c>
      <c r="M78" s="10" t="s">
        <v>3275</v>
      </c>
      <c r="T78" s="3" t="s">
        <v>4137</v>
      </c>
      <c r="V78" s="20"/>
      <c r="W78" s="3" t="s">
        <v>3519</v>
      </c>
    </row>
    <row r="79" spans="1:23" s="3" customFormat="1" ht="25.5">
      <c r="A79" s="18">
        <f t="shared" si="1"/>
        <v>77</v>
      </c>
      <c r="B79" s="3" t="s">
        <v>2556</v>
      </c>
      <c r="C79" s="10" t="s">
        <v>3098</v>
      </c>
      <c r="D79" s="10"/>
      <c r="E79" s="3" t="s">
        <v>3384</v>
      </c>
      <c r="G79" s="3" t="s">
        <v>4114</v>
      </c>
      <c r="I79" s="32">
        <v>-12.5</v>
      </c>
      <c r="J79" s="32">
        <v>130.666667</v>
      </c>
      <c r="M79" s="10" t="s">
        <v>3275</v>
      </c>
      <c r="T79" s="3" t="s">
        <v>4137</v>
      </c>
      <c r="V79" s="20"/>
      <c r="W79" s="3" t="s">
        <v>3080</v>
      </c>
    </row>
    <row r="80" spans="1:23" s="3" customFormat="1" ht="25.5">
      <c r="A80" s="18">
        <f t="shared" si="1"/>
        <v>78</v>
      </c>
      <c r="B80" s="3" t="s">
        <v>2556</v>
      </c>
      <c r="C80" s="10" t="s">
        <v>3098</v>
      </c>
      <c r="D80" s="10"/>
      <c r="E80" s="3" t="s">
        <v>2135</v>
      </c>
      <c r="G80" s="3" t="s">
        <v>4114</v>
      </c>
      <c r="H80" s="3" t="s">
        <v>5186</v>
      </c>
      <c r="I80" s="32">
        <v>-19.833333</v>
      </c>
      <c r="J80" s="32">
        <v>136.333333</v>
      </c>
      <c r="M80" s="10" t="s">
        <v>3275</v>
      </c>
      <c r="T80" s="3" t="s">
        <v>1312</v>
      </c>
      <c r="U80" s="10" t="s">
        <v>326</v>
      </c>
      <c r="W80" s="3" t="s">
        <v>2090</v>
      </c>
    </row>
    <row r="81" spans="1:23" s="3" customFormat="1" ht="25.5">
      <c r="A81" s="18">
        <f t="shared" si="1"/>
        <v>79</v>
      </c>
      <c r="B81" s="3" t="s">
        <v>2556</v>
      </c>
      <c r="C81" s="10" t="s">
        <v>3098</v>
      </c>
      <c r="D81" s="10"/>
      <c r="E81" s="3" t="s">
        <v>2389</v>
      </c>
      <c r="G81" s="3" t="s">
        <v>4114</v>
      </c>
      <c r="I81" s="32">
        <v>-19.333333</v>
      </c>
      <c r="J81" s="32">
        <v>136.083333</v>
      </c>
      <c r="M81" s="10" t="s">
        <v>3275</v>
      </c>
      <c r="T81" s="3" t="s">
        <v>1312</v>
      </c>
      <c r="U81" s="10" t="s">
        <v>327</v>
      </c>
      <c r="W81" s="3" t="s">
        <v>1455</v>
      </c>
    </row>
    <row r="82" spans="1:23" s="3" customFormat="1" ht="25.5">
      <c r="A82" s="18">
        <f t="shared" si="1"/>
        <v>80</v>
      </c>
      <c r="B82" s="3" t="s">
        <v>2556</v>
      </c>
      <c r="C82" s="10" t="s">
        <v>3098</v>
      </c>
      <c r="D82" s="10"/>
      <c r="E82" s="3" t="s">
        <v>4470</v>
      </c>
      <c r="G82" s="3" t="s">
        <v>4114</v>
      </c>
      <c r="I82" s="48">
        <v>-21.666667</v>
      </c>
      <c r="J82" s="32">
        <v>135.166667</v>
      </c>
      <c r="K82" s="30"/>
      <c r="M82" s="10" t="s">
        <v>3275</v>
      </c>
      <c r="T82" s="3" t="s">
        <v>4671</v>
      </c>
      <c r="U82" s="10" t="s">
        <v>4670</v>
      </c>
      <c r="V82" s="20"/>
      <c r="W82" s="3" t="s">
        <v>2851</v>
      </c>
    </row>
    <row r="83" spans="1:23" s="3" customFormat="1" ht="25.5">
      <c r="A83" s="18">
        <f t="shared" si="1"/>
        <v>81</v>
      </c>
      <c r="B83" s="3" t="s">
        <v>2556</v>
      </c>
      <c r="C83" s="10" t="s">
        <v>3098</v>
      </c>
      <c r="D83" s="10"/>
      <c r="E83" s="3" t="s">
        <v>3400</v>
      </c>
      <c r="G83" s="3" t="s">
        <v>4114</v>
      </c>
      <c r="I83" s="32">
        <v>-18.5</v>
      </c>
      <c r="J83" s="32">
        <v>138</v>
      </c>
      <c r="M83" s="10" t="s">
        <v>3275</v>
      </c>
      <c r="T83" s="3" t="s">
        <v>4137</v>
      </c>
      <c r="V83" s="20"/>
      <c r="W83" s="3" t="s">
        <v>3517</v>
      </c>
    </row>
    <row r="84" spans="1:23" s="3" customFormat="1" ht="25.5">
      <c r="A84" s="18">
        <f t="shared" si="1"/>
        <v>82</v>
      </c>
      <c r="B84" s="3" t="s">
        <v>2556</v>
      </c>
      <c r="C84" s="10" t="s">
        <v>3098</v>
      </c>
      <c r="D84" s="10"/>
      <c r="E84" s="3" t="s">
        <v>3383</v>
      </c>
      <c r="G84" s="3" t="s">
        <v>4114</v>
      </c>
      <c r="I84" s="32">
        <v>-12.333333</v>
      </c>
      <c r="J84" s="32">
        <v>130.833333</v>
      </c>
      <c r="M84" s="10" t="s">
        <v>3275</v>
      </c>
      <c r="T84" s="3" t="s">
        <v>4137</v>
      </c>
      <c r="V84" s="20"/>
      <c r="W84" s="3" t="s">
        <v>3079</v>
      </c>
    </row>
    <row r="85" spans="1:23" s="3" customFormat="1" ht="25.5">
      <c r="A85" s="18">
        <f t="shared" si="1"/>
        <v>83</v>
      </c>
      <c r="B85" s="3" t="s">
        <v>2556</v>
      </c>
      <c r="C85" s="10" t="s">
        <v>3098</v>
      </c>
      <c r="D85" s="10"/>
      <c r="E85" s="3" t="s">
        <v>3289</v>
      </c>
      <c r="G85" s="3" t="s">
        <v>4114</v>
      </c>
      <c r="I85" s="32">
        <v>-23</v>
      </c>
      <c r="J85" s="32">
        <v>135.083333</v>
      </c>
      <c r="M85" s="10" t="s">
        <v>3275</v>
      </c>
      <c r="T85" s="3" t="s">
        <v>4137</v>
      </c>
      <c r="V85" s="20"/>
      <c r="W85" s="3" t="s">
        <v>2253</v>
      </c>
    </row>
    <row r="86" spans="1:23" s="3" customFormat="1" ht="64.5">
      <c r="A86" s="18">
        <f t="shared" si="1"/>
        <v>84</v>
      </c>
      <c r="B86" s="3" t="s">
        <v>2556</v>
      </c>
      <c r="C86" s="10" t="s">
        <v>3098</v>
      </c>
      <c r="D86" s="10"/>
      <c r="E86" s="3" t="s">
        <v>3397</v>
      </c>
      <c r="G86" s="3" t="s">
        <v>4114</v>
      </c>
      <c r="H86" s="10" t="s">
        <v>1402</v>
      </c>
      <c r="I86" s="32">
        <v>-13.833333</v>
      </c>
      <c r="J86" s="32">
        <v>133.5</v>
      </c>
      <c r="M86" s="10" t="s">
        <v>2358</v>
      </c>
      <c r="Q86" s="3" t="s">
        <v>539</v>
      </c>
      <c r="S86" s="3" t="s">
        <v>5187</v>
      </c>
      <c r="T86" s="3" t="s">
        <v>4137</v>
      </c>
      <c r="U86" s="10" t="s">
        <v>3482</v>
      </c>
      <c r="V86" s="20"/>
      <c r="W86" s="3" t="s">
        <v>3518</v>
      </c>
    </row>
    <row r="87" spans="1:23" s="3" customFormat="1" ht="51.75">
      <c r="A87" s="18">
        <f t="shared" si="1"/>
        <v>85</v>
      </c>
      <c r="B87" s="3" t="s">
        <v>2556</v>
      </c>
      <c r="C87" s="10" t="s">
        <v>3098</v>
      </c>
      <c r="D87" s="10"/>
      <c r="E87" s="3" t="s">
        <v>3116</v>
      </c>
      <c r="G87" s="3" t="s">
        <v>4114</v>
      </c>
      <c r="I87" s="32">
        <v>-19.966667</v>
      </c>
      <c r="J87" s="32">
        <v>136.333333</v>
      </c>
      <c r="L87" s="10" t="s">
        <v>3357</v>
      </c>
      <c r="M87" s="10" t="s">
        <v>3275</v>
      </c>
      <c r="Q87" s="3" t="s">
        <v>540</v>
      </c>
      <c r="T87" s="3" t="s">
        <v>1313</v>
      </c>
      <c r="U87" s="10" t="s">
        <v>64</v>
      </c>
      <c r="V87" s="20"/>
      <c r="W87" s="3" t="s">
        <v>1780</v>
      </c>
    </row>
    <row r="88" spans="1:22" s="10" customFormat="1" ht="25.5">
      <c r="A88" s="18">
        <f t="shared" si="1"/>
        <v>86</v>
      </c>
      <c r="B88" s="10" t="s">
        <v>2556</v>
      </c>
      <c r="C88" s="10" t="s">
        <v>3098</v>
      </c>
      <c r="E88" s="10" t="s">
        <v>4669</v>
      </c>
      <c r="G88" s="10" t="s">
        <v>4114</v>
      </c>
      <c r="I88" s="42">
        <v>-18.83333</v>
      </c>
      <c r="J88" s="42">
        <v>131.66667</v>
      </c>
      <c r="T88" s="10" t="s">
        <v>4670</v>
      </c>
      <c r="U88" s="10" t="s">
        <v>4670</v>
      </c>
      <c r="V88" s="21"/>
    </row>
    <row r="89" spans="1:23" s="3" customFormat="1" ht="39">
      <c r="A89" s="18">
        <f t="shared" si="1"/>
        <v>87</v>
      </c>
      <c r="B89" s="3" t="s">
        <v>2556</v>
      </c>
      <c r="C89" s="10" t="s">
        <v>328</v>
      </c>
      <c r="E89" s="3" t="s">
        <v>2134</v>
      </c>
      <c r="G89" s="3" t="s">
        <v>4114</v>
      </c>
      <c r="I89" s="32">
        <v>-18.583333</v>
      </c>
      <c r="J89" s="32">
        <v>138.166667</v>
      </c>
      <c r="M89" s="10" t="s">
        <v>3275</v>
      </c>
      <c r="Q89" s="3" t="s">
        <v>777</v>
      </c>
      <c r="T89" s="3" t="s">
        <v>4137</v>
      </c>
      <c r="U89" s="10" t="s">
        <v>472</v>
      </c>
      <c r="W89" s="3" t="s">
        <v>2086</v>
      </c>
    </row>
    <row r="90" spans="1:23" s="3" customFormat="1" ht="12.75">
      <c r="A90" s="18">
        <f t="shared" si="1"/>
        <v>88</v>
      </c>
      <c r="B90" s="3" t="s">
        <v>2556</v>
      </c>
      <c r="C90" s="3" t="s">
        <v>2430</v>
      </c>
      <c r="E90" s="3" t="s">
        <v>3607</v>
      </c>
      <c r="G90" s="3" t="s">
        <v>4114</v>
      </c>
      <c r="I90" s="32">
        <v>-25.416667</v>
      </c>
      <c r="J90" s="32">
        <v>150.333333</v>
      </c>
      <c r="M90" s="10" t="s">
        <v>3275</v>
      </c>
      <c r="T90" s="3" t="s">
        <v>4137</v>
      </c>
      <c r="V90" s="20"/>
      <c r="W90" s="3" t="s">
        <v>2795</v>
      </c>
    </row>
    <row r="91" spans="1:23" s="3" customFormat="1" ht="12.75">
      <c r="A91" s="18">
        <f t="shared" si="1"/>
        <v>89</v>
      </c>
      <c r="B91" s="3" t="s">
        <v>2556</v>
      </c>
      <c r="C91" s="3" t="s">
        <v>2430</v>
      </c>
      <c r="E91" s="3" t="s">
        <v>3608</v>
      </c>
      <c r="G91" s="3" t="s">
        <v>4114</v>
      </c>
      <c r="I91" s="32">
        <v>-25</v>
      </c>
      <c r="J91" s="32">
        <v>153</v>
      </c>
      <c r="M91" s="10" t="s">
        <v>3275</v>
      </c>
      <c r="T91" s="3" t="s">
        <v>4137</v>
      </c>
      <c r="V91" s="20"/>
      <c r="W91" s="3" t="s">
        <v>2796</v>
      </c>
    </row>
    <row r="92" spans="1:23" s="3" customFormat="1" ht="25.5">
      <c r="A92" s="18">
        <f t="shared" si="1"/>
        <v>90</v>
      </c>
      <c r="B92" s="3" t="s">
        <v>2556</v>
      </c>
      <c r="C92" s="3" t="s">
        <v>2430</v>
      </c>
      <c r="E92" s="3" t="s">
        <v>2961</v>
      </c>
      <c r="G92" s="3" t="s">
        <v>4114</v>
      </c>
      <c r="I92" s="32">
        <v>-21.666667</v>
      </c>
      <c r="J92" s="32">
        <v>139.333333</v>
      </c>
      <c r="M92" s="10" t="s">
        <v>3275</v>
      </c>
      <c r="Q92" s="3" t="s">
        <v>782</v>
      </c>
      <c r="T92" s="3" t="s">
        <v>4137</v>
      </c>
      <c r="U92" s="10" t="s">
        <v>783</v>
      </c>
      <c r="W92" s="3" t="s">
        <v>2087</v>
      </c>
    </row>
    <row r="93" spans="1:23" s="3" customFormat="1" ht="39">
      <c r="A93" s="18">
        <f t="shared" si="1"/>
        <v>91</v>
      </c>
      <c r="B93" s="3" t="s">
        <v>2556</v>
      </c>
      <c r="C93" s="3" t="s">
        <v>2430</v>
      </c>
      <c r="E93" s="3" t="s">
        <v>2536</v>
      </c>
      <c r="G93" s="3" t="s">
        <v>4114</v>
      </c>
      <c r="I93" s="32">
        <v>-18.75</v>
      </c>
      <c r="J93" s="32">
        <v>138.416667</v>
      </c>
      <c r="M93" s="10" t="s">
        <v>3275</v>
      </c>
      <c r="Q93" s="3" t="s">
        <v>906</v>
      </c>
      <c r="T93" s="3" t="s">
        <v>4137</v>
      </c>
      <c r="U93" s="10" t="s">
        <v>4435</v>
      </c>
      <c r="W93" s="3" t="s">
        <v>2226</v>
      </c>
    </row>
    <row r="94" spans="1:23" s="3" customFormat="1" ht="39">
      <c r="A94" s="18">
        <f t="shared" si="1"/>
        <v>92</v>
      </c>
      <c r="B94" s="3" t="s">
        <v>2556</v>
      </c>
      <c r="C94" s="3" t="s">
        <v>2430</v>
      </c>
      <c r="E94" s="3" t="s">
        <v>2489</v>
      </c>
      <c r="G94" s="3" t="s">
        <v>4114</v>
      </c>
      <c r="I94" s="32">
        <v>-19.716667</v>
      </c>
      <c r="J94" s="32">
        <v>138.95</v>
      </c>
      <c r="L94" s="10" t="s">
        <v>2777</v>
      </c>
      <c r="M94" s="10" t="s">
        <v>3275</v>
      </c>
      <c r="P94" s="3" t="s">
        <v>1820</v>
      </c>
      <c r="Q94" s="3" t="s">
        <v>412</v>
      </c>
      <c r="T94" s="3" t="s">
        <v>1027</v>
      </c>
      <c r="U94" s="10" t="s">
        <v>776</v>
      </c>
      <c r="V94" s="3">
        <v>6020350035</v>
      </c>
      <c r="W94" s="3" t="s">
        <v>1949</v>
      </c>
    </row>
    <row r="95" spans="1:23" ht="78">
      <c r="A95" s="18">
        <f t="shared" si="1"/>
        <v>93</v>
      </c>
      <c r="B95" s="8" t="s">
        <v>2556</v>
      </c>
      <c r="C95" s="8" t="s">
        <v>2430</v>
      </c>
      <c r="D95" s="8"/>
      <c r="E95" s="8" t="s">
        <v>5189</v>
      </c>
      <c r="F95" s="7" t="s">
        <v>5188</v>
      </c>
      <c r="G95" s="3" t="s">
        <v>1818</v>
      </c>
      <c r="H95" s="3"/>
      <c r="I95" s="74">
        <v>-21.883333</v>
      </c>
      <c r="J95" s="74">
        <v>139.966667</v>
      </c>
      <c r="K95" s="30"/>
      <c r="L95" s="3">
        <v>1966</v>
      </c>
      <c r="M95" s="10" t="s">
        <v>367</v>
      </c>
      <c r="N95" s="3" t="s">
        <v>4498</v>
      </c>
      <c r="O95" s="3" t="s">
        <v>1814</v>
      </c>
      <c r="P95" s="3" t="s">
        <v>1820</v>
      </c>
      <c r="Q95" s="10" t="s">
        <v>175</v>
      </c>
      <c r="R95" s="10" t="s">
        <v>2203</v>
      </c>
      <c r="S95" s="3" t="s">
        <v>176</v>
      </c>
      <c r="T95" s="3" t="s">
        <v>1027</v>
      </c>
      <c r="U95" s="10" t="s">
        <v>82</v>
      </c>
      <c r="V95" s="3">
        <v>6020350001</v>
      </c>
      <c r="W95" s="3" t="s">
        <v>2539</v>
      </c>
    </row>
    <row r="96" spans="1:21" s="10" customFormat="1" ht="25.5">
      <c r="A96" s="18">
        <f t="shared" si="1"/>
        <v>94</v>
      </c>
      <c r="B96" s="9" t="s">
        <v>2556</v>
      </c>
      <c r="C96" s="9" t="s">
        <v>2430</v>
      </c>
      <c r="D96" s="9"/>
      <c r="E96" s="9" t="s">
        <v>2776</v>
      </c>
      <c r="G96" s="10" t="s">
        <v>4114</v>
      </c>
      <c r="I96" s="42">
        <v>-20.16667</v>
      </c>
      <c r="J96" s="42">
        <v>138.89</v>
      </c>
      <c r="K96" s="10" t="s">
        <v>637</v>
      </c>
      <c r="L96" s="10">
        <v>1967</v>
      </c>
      <c r="M96" s="10" t="s">
        <v>3275</v>
      </c>
      <c r="T96" s="10" t="s">
        <v>4435</v>
      </c>
      <c r="U96" s="10" t="s">
        <v>3482</v>
      </c>
    </row>
    <row r="97" spans="1:23" s="3" customFormat="1" ht="64.5">
      <c r="A97" s="18">
        <f t="shared" si="1"/>
        <v>95</v>
      </c>
      <c r="B97" s="3" t="s">
        <v>2556</v>
      </c>
      <c r="C97" s="3" t="s">
        <v>2430</v>
      </c>
      <c r="E97" s="3" t="s">
        <v>3456</v>
      </c>
      <c r="G97" s="3" t="s">
        <v>1818</v>
      </c>
      <c r="I97" s="32">
        <v>-19.666667</v>
      </c>
      <c r="J97" s="32">
        <v>139.166667</v>
      </c>
      <c r="L97" s="10">
        <v>1967</v>
      </c>
      <c r="M97" s="10" t="s">
        <v>3275</v>
      </c>
      <c r="P97" s="3" t="s">
        <v>1820</v>
      </c>
      <c r="Q97" s="3" t="s">
        <v>4796</v>
      </c>
      <c r="S97" s="3" t="s">
        <v>778</v>
      </c>
      <c r="T97" s="3" t="s">
        <v>1027</v>
      </c>
      <c r="U97" s="10" t="s">
        <v>4488</v>
      </c>
      <c r="V97" s="3">
        <v>6020350008</v>
      </c>
      <c r="W97" s="3" t="s">
        <v>1498</v>
      </c>
    </row>
    <row r="98" spans="1:23" s="3" customFormat="1" ht="39">
      <c r="A98" s="18">
        <f t="shared" si="1"/>
        <v>96</v>
      </c>
      <c r="B98" s="3" t="s">
        <v>2556</v>
      </c>
      <c r="C98" s="3" t="s">
        <v>2430</v>
      </c>
      <c r="E98" s="3" t="s">
        <v>2089</v>
      </c>
      <c r="G98" s="3" t="s">
        <v>4114</v>
      </c>
      <c r="I98" s="32">
        <v>-20.166667</v>
      </c>
      <c r="J98" s="32">
        <v>138.733333</v>
      </c>
      <c r="L98" s="10">
        <v>1967</v>
      </c>
      <c r="M98" s="10" t="s">
        <v>3275</v>
      </c>
      <c r="Q98" s="3" t="s">
        <v>1297</v>
      </c>
      <c r="T98" s="3" t="s">
        <v>1027</v>
      </c>
      <c r="U98" s="10" t="s">
        <v>783</v>
      </c>
      <c r="V98" s="3">
        <v>6020350051</v>
      </c>
      <c r="W98" s="3" t="s">
        <v>1496</v>
      </c>
    </row>
    <row r="99" spans="1:23" s="3" customFormat="1" ht="25.5">
      <c r="A99" s="18">
        <f t="shared" si="1"/>
        <v>97</v>
      </c>
      <c r="B99" s="3" t="s">
        <v>2556</v>
      </c>
      <c r="C99" s="3" t="s">
        <v>2430</v>
      </c>
      <c r="E99" s="3" t="s">
        <v>2387</v>
      </c>
      <c r="G99" s="3" t="s">
        <v>4114</v>
      </c>
      <c r="I99" s="32">
        <v>-18.666667</v>
      </c>
      <c r="J99" s="32">
        <v>138.666667</v>
      </c>
      <c r="M99" s="10" t="s">
        <v>3275</v>
      </c>
      <c r="Q99" s="3" t="s">
        <v>935</v>
      </c>
      <c r="T99" s="3" t="s">
        <v>4137</v>
      </c>
      <c r="U99" s="10" t="s">
        <v>4435</v>
      </c>
      <c r="W99" s="3" t="s">
        <v>2225</v>
      </c>
    </row>
    <row r="100" spans="1:23" s="3" customFormat="1" ht="64.5">
      <c r="A100" s="18">
        <f t="shared" si="1"/>
        <v>98</v>
      </c>
      <c r="B100" s="3" t="s">
        <v>2556</v>
      </c>
      <c r="C100" s="3" t="s">
        <v>2430</v>
      </c>
      <c r="E100" s="3" t="s">
        <v>2133</v>
      </c>
      <c r="G100" s="3" t="s">
        <v>4114</v>
      </c>
      <c r="I100" s="32">
        <v>-18.666667</v>
      </c>
      <c r="J100" s="32">
        <v>138.333333</v>
      </c>
      <c r="M100" s="10" t="s">
        <v>3275</v>
      </c>
      <c r="Q100" s="3" t="s">
        <v>5300</v>
      </c>
      <c r="T100" s="3" t="s">
        <v>4137</v>
      </c>
      <c r="U100" s="10" t="s">
        <v>783</v>
      </c>
      <c r="W100" s="3" t="s">
        <v>2219</v>
      </c>
    </row>
    <row r="101" spans="1:23" s="3" customFormat="1" ht="25.5">
      <c r="A101" s="18">
        <f t="shared" si="1"/>
        <v>99</v>
      </c>
      <c r="B101" s="3" t="s">
        <v>2556</v>
      </c>
      <c r="C101" s="3" t="s">
        <v>2430</v>
      </c>
      <c r="E101" s="3" t="s">
        <v>1597</v>
      </c>
      <c r="G101" s="3" t="s">
        <v>4114</v>
      </c>
      <c r="I101" s="32">
        <v>-18.833333</v>
      </c>
      <c r="J101" s="32">
        <v>138.5</v>
      </c>
      <c r="M101" s="10" t="s">
        <v>3275</v>
      </c>
      <c r="Q101" s="3" t="s">
        <v>780</v>
      </c>
      <c r="T101" s="3" t="s">
        <v>4137</v>
      </c>
      <c r="U101" s="10" t="s">
        <v>783</v>
      </c>
      <c r="W101" s="3" t="s">
        <v>2224</v>
      </c>
    </row>
    <row r="102" spans="1:23" s="3" customFormat="1" ht="25.5">
      <c r="A102" s="18">
        <f t="shared" si="1"/>
        <v>100</v>
      </c>
      <c r="B102" s="3" t="s">
        <v>2556</v>
      </c>
      <c r="C102" s="3" t="s">
        <v>2430</v>
      </c>
      <c r="E102" s="3" t="s">
        <v>2258</v>
      </c>
      <c r="G102" s="3" t="s">
        <v>4114</v>
      </c>
      <c r="I102" s="32">
        <v>-21.833333</v>
      </c>
      <c r="J102" s="32">
        <v>139.166667</v>
      </c>
      <c r="M102" s="10" t="s">
        <v>3275</v>
      </c>
      <c r="Q102" s="3" t="s">
        <v>779</v>
      </c>
      <c r="T102" s="3" t="s">
        <v>4137</v>
      </c>
      <c r="U102" s="10" t="s">
        <v>783</v>
      </c>
      <c r="W102" s="3" t="s">
        <v>2088</v>
      </c>
    </row>
    <row r="103" spans="1:23" s="3" customFormat="1" ht="25.5">
      <c r="A103" s="18">
        <f t="shared" si="1"/>
        <v>101</v>
      </c>
      <c r="B103" s="3" t="s">
        <v>2556</v>
      </c>
      <c r="C103" s="3" t="s">
        <v>2430</v>
      </c>
      <c r="E103" s="3" t="s">
        <v>3768</v>
      </c>
      <c r="G103" s="3" t="s">
        <v>4114</v>
      </c>
      <c r="I103" s="32">
        <v>-19.083333</v>
      </c>
      <c r="J103" s="32">
        <v>138.666667</v>
      </c>
      <c r="M103" s="10" t="s">
        <v>3275</v>
      </c>
      <c r="Q103" s="3" t="s">
        <v>886</v>
      </c>
      <c r="T103" s="3" t="s">
        <v>4137</v>
      </c>
      <c r="U103" s="10" t="s">
        <v>783</v>
      </c>
      <c r="W103" s="3" t="s">
        <v>2223</v>
      </c>
    </row>
    <row r="104" spans="1:23" s="3" customFormat="1" ht="39">
      <c r="A104" s="18">
        <f t="shared" si="1"/>
        <v>102</v>
      </c>
      <c r="B104" s="3" t="s">
        <v>2556</v>
      </c>
      <c r="C104" s="3" t="s">
        <v>2430</v>
      </c>
      <c r="E104" s="3" t="s">
        <v>1398</v>
      </c>
      <c r="G104" s="3" t="s">
        <v>4114</v>
      </c>
      <c r="I104" s="32">
        <v>-20</v>
      </c>
      <c r="J104" s="32">
        <v>139</v>
      </c>
      <c r="L104" s="10" t="s">
        <v>3357</v>
      </c>
      <c r="M104" s="10" t="s">
        <v>3275</v>
      </c>
      <c r="Q104" s="3" t="s">
        <v>887</v>
      </c>
      <c r="T104" s="3" t="s">
        <v>1027</v>
      </c>
      <c r="U104" s="10" t="s">
        <v>776</v>
      </c>
      <c r="V104" s="3">
        <v>6020350051</v>
      </c>
      <c r="W104" s="3" t="s">
        <v>1495</v>
      </c>
    </row>
    <row r="105" spans="1:23" s="3" customFormat="1" ht="12.75">
      <c r="A105" s="18">
        <f t="shared" si="1"/>
        <v>103</v>
      </c>
      <c r="B105" s="3" t="s">
        <v>2556</v>
      </c>
      <c r="C105" s="3" t="s">
        <v>2430</v>
      </c>
      <c r="E105" s="3" t="s">
        <v>3043</v>
      </c>
      <c r="G105" s="3" t="s">
        <v>4114</v>
      </c>
      <c r="I105" s="32">
        <v>-23</v>
      </c>
      <c r="J105" s="32">
        <v>145</v>
      </c>
      <c r="M105" s="10" t="s">
        <v>3275</v>
      </c>
      <c r="T105" s="3" t="s">
        <v>4137</v>
      </c>
      <c r="V105" s="20"/>
      <c r="W105" s="3" t="s">
        <v>2464</v>
      </c>
    </row>
    <row r="106" spans="1:23" s="3" customFormat="1" ht="25.5">
      <c r="A106" s="18">
        <f t="shared" si="1"/>
        <v>104</v>
      </c>
      <c r="B106" s="3" t="s">
        <v>2556</v>
      </c>
      <c r="C106" s="3" t="s">
        <v>1603</v>
      </c>
      <c r="E106" s="3" t="s">
        <v>2679</v>
      </c>
      <c r="G106" s="3" t="s">
        <v>4114</v>
      </c>
      <c r="I106" s="42">
        <v>-34.5</v>
      </c>
      <c r="J106" s="42">
        <v>139</v>
      </c>
      <c r="M106" s="10" t="s">
        <v>3275</v>
      </c>
      <c r="T106" s="3" t="s">
        <v>4137</v>
      </c>
      <c r="U106" s="3" t="s">
        <v>2431</v>
      </c>
      <c r="V106" s="20"/>
      <c r="W106" s="3" t="s">
        <v>2783</v>
      </c>
    </row>
    <row r="107" spans="1:23" s="3" customFormat="1" ht="51.75">
      <c r="A107" s="18">
        <f t="shared" si="1"/>
        <v>105</v>
      </c>
      <c r="B107" s="3" t="s">
        <v>2556</v>
      </c>
      <c r="C107" s="3" t="s">
        <v>1603</v>
      </c>
      <c r="E107" s="3" t="s">
        <v>3784</v>
      </c>
      <c r="G107" s="3" t="s">
        <v>4114</v>
      </c>
      <c r="I107" s="42">
        <v>-34.33333</v>
      </c>
      <c r="J107" s="42">
        <v>138.91667</v>
      </c>
      <c r="M107" s="10" t="s">
        <v>3783</v>
      </c>
      <c r="O107" s="3" t="s">
        <v>461</v>
      </c>
      <c r="P107" s="3" t="s">
        <v>1511</v>
      </c>
      <c r="T107" s="3" t="s">
        <v>4137</v>
      </c>
      <c r="U107" s="10" t="s">
        <v>3482</v>
      </c>
      <c r="V107" s="20"/>
      <c r="W107" s="3" t="s">
        <v>2749</v>
      </c>
    </row>
    <row r="108" spans="1:23" s="3" customFormat="1" ht="25.5">
      <c r="A108" s="18">
        <f t="shared" si="1"/>
        <v>106</v>
      </c>
      <c r="B108" s="3" t="s">
        <v>2556</v>
      </c>
      <c r="C108" s="3" t="s">
        <v>1603</v>
      </c>
      <c r="E108" s="3" t="s">
        <v>3044</v>
      </c>
      <c r="G108" s="3" t="s">
        <v>4114</v>
      </c>
      <c r="I108" s="42">
        <v>-32.75</v>
      </c>
      <c r="J108" s="42">
        <v>138.66667</v>
      </c>
      <c r="M108" s="10" t="s">
        <v>2093</v>
      </c>
      <c r="T108" s="3" t="s">
        <v>4137</v>
      </c>
      <c r="V108" s="20"/>
      <c r="W108" s="3" t="s">
        <v>2249</v>
      </c>
    </row>
    <row r="109" spans="1:23" s="3" customFormat="1" ht="12.75">
      <c r="A109" s="18">
        <f t="shared" si="1"/>
        <v>107</v>
      </c>
      <c r="B109" s="3" t="s">
        <v>2556</v>
      </c>
      <c r="C109" s="3" t="s">
        <v>2727</v>
      </c>
      <c r="E109" s="3" t="s">
        <v>3608</v>
      </c>
      <c r="G109" s="3" t="s">
        <v>4114</v>
      </c>
      <c r="I109" s="32">
        <v>-41</v>
      </c>
      <c r="J109" s="32">
        <v>144</v>
      </c>
      <c r="M109" s="10" t="s">
        <v>3275</v>
      </c>
      <c r="T109" s="3" t="s">
        <v>4137</v>
      </c>
      <c r="V109" s="20"/>
      <c r="W109" s="3" t="s">
        <v>3094</v>
      </c>
    </row>
    <row r="110" spans="1:23" s="3" customFormat="1" ht="25.5">
      <c r="A110" s="18">
        <f t="shared" si="1"/>
        <v>108</v>
      </c>
      <c r="B110" s="3" t="s">
        <v>2556</v>
      </c>
      <c r="C110" s="3" t="s">
        <v>2727</v>
      </c>
      <c r="E110" s="3" t="s">
        <v>2600</v>
      </c>
      <c r="G110" s="3" t="s">
        <v>4114</v>
      </c>
      <c r="I110" s="32">
        <v>-41.416667</v>
      </c>
      <c r="J110" s="32">
        <v>147.916667</v>
      </c>
      <c r="M110" s="10" t="s">
        <v>3275</v>
      </c>
      <c r="T110" s="3" t="s">
        <v>4137</v>
      </c>
      <c r="U110" s="3" t="s">
        <v>2431</v>
      </c>
      <c r="V110" s="20"/>
      <c r="W110" s="3" t="s">
        <v>2333</v>
      </c>
    </row>
    <row r="111" spans="1:23" s="3" customFormat="1" ht="39">
      <c r="A111" s="18">
        <f t="shared" si="1"/>
        <v>109</v>
      </c>
      <c r="B111" s="3" t="s">
        <v>2556</v>
      </c>
      <c r="C111" s="3" t="s">
        <v>2727</v>
      </c>
      <c r="E111" s="3" t="s">
        <v>2924</v>
      </c>
      <c r="G111" s="3" t="s">
        <v>4114</v>
      </c>
      <c r="I111" s="32">
        <v>-42</v>
      </c>
      <c r="J111" s="32">
        <v>147</v>
      </c>
      <c r="M111" s="10" t="s">
        <v>3275</v>
      </c>
      <c r="S111" s="10" t="s">
        <v>3583</v>
      </c>
      <c r="T111" s="3" t="s">
        <v>4137</v>
      </c>
      <c r="U111" s="10" t="s">
        <v>1760</v>
      </c>
      <c r="V111" s="20"/>
      <c r="W111" s="3" t="s">
        <v>2332</v>
      </c>
    </row>
    <row r="112" spans="1:23" s="3" customFormat="1" ht="25.5">
      <c r="A112" s="18">
        <f t="shared" si="1"/>
        <v>110</v>
      </c>
      <c r="B112" s="3" t="s">
        <v>2556</v>
      </c>
      <c r="C112" s="3" t="s">
        <v>2727</v>
      </c>
      <c r="E112" s="3" t="s">
        <v>2852</v>
      </c>
      <c r="G112" s="3" t="s">
        <v>4114</v>
      </c>
      <c r="I112" s="32">
        <v>-40.666667</v>
      </c>
      <c r="J112" s="32">
        <v>145</v>
      </c>
      <c r="M112" s="10" t="s">
        <v>3275</v>
      </c>
      <c r="T112" s="3" t="s">
        <v>4137</v>
      </c>
      <c r="U112" s="3" t="s">
        <v>2431</v>
      </c>
      <c r="V112" s="20"/>
      <c r="W112" s="3" t="s">
        <v>3095</v>
      </c>
    </row>
    <row r="113" spans="1:23" s="3" customFormat="1" ht="25.5">
      <c r="A113" s="18">
        <f t="shared" si="1"/>
        <v>111</v>
      </c>
      <c r="B113" s="3" t="s">
        <v>2556</v>
      </c>
      <c r="C113" s="3" t="s">
        <v>2727</v>
      </c>
      <c r="E113" s="3" t="s">
        <v>2846</v>
      </c>
      <c r="G113" s="3" t="s">
        <v>4114</v>
      </c>
      <c r="I113" s="32">
        <v>-41.583333</v>
      </c>
      <c r="J113" s="32">
        <v>148.166667</v>
      </c>
      <c r="M113" s="10" t="s">
        <v>3275</v>
      </c>
      <c r="Q113" s="3" t="s">
        <v>4926</v>
      </c>
      <c r="S113" s="10" t="s">
        <v>3191</v>
      </c>
      <c r="T113" s="3" t="s">
        <v>4137</v>
      </c>
      <c r="U113" s="10" t="s">
        <v>3482</v>
      </c>
      <c r="V113" s="20"/>
      <c r="W113" s="3" t="s">
        <v>3096</v>
      </c>
    </row>
    <row r="114" spans="1:23" s="3" customFormat="1" ht="39">
      <c r="A114" s="18">
        <f t="shared" si="1"/>
        <v>112</v>
      </c>
      <c r="B114" s="3" t="s">
        <v>2556</v>
      </c>
      <c r="C114" s="3" t="s">
        <v>2433</v>
      </c>
      <c r="E114" s="77" t="s">
        <v>197</v>
      </c>
      <c r="F114" s="3" t="s">
        <v>2287</v>
      </c>
      <c r="G114" s="3" t="s">
        <v>4114</v>
      </c>
      <c r="I114" s="32">
        <v>-38.15</v>
      </c>
      <c r="J114" s="32">
        <v>144.35</v>
      </c>
      <c r="K114" s="3" t="s">
        <v>1225</v>
      </c>
      <c r="M114" s="10" t="s">
        <v>3275</v>
      </c>
      <c r="T114" s="3" t="s">
        <v>1380</v>
      </c>
      <c r="V114" s="20"/>
      <c r="W114" s="3" t="s">
        <v>2465</v>
      </c>
    </row>
    <row r="115" spans="1:23" s="3" customFormat="1" ht="12.75">
      <c r="A115" s="18">
        <f t="shared" si="1"/>
        <v>113</v>
      </c>
      <c r="B115" s="3" t="s">
        <v>2556</v>
      </c>
      <c r="C115" s="3" t="s">
        <v>2433</v>
      </c>
      <c r="E115" s="3" t="s">
        <v>2750</v>
      </c>
      <c r="G115" s="3" t="s">
        <v>4114</v>
      </c>
      <c r="I115" s="32">
        <v>-36.666667</v>
      </c>
      <c r="J115" s="32">
        <v>146.333333</v>
      </c>
      <c r="M115" s="10" t="s">
        <v>3275</v>
      </c>
      <c r="T115" s="3" t="s">
        <v>4137</v>
      </c>
      <c r="V115" s="20"/>
      <c r="W115" s="3" t="s">
        <v>2602</v>
      </c>
    </row>
    <row r="116" spans="1:23" s="3" customFormat="1" ht="39">
      <c r="A116" s="18">
        <f t="shared" si="1"/>
        <v>114</v>
      </c>
      <c r="B116" s="3" t="s">
        <v>2556</v>
      </c>
      <c r="C116" s="3" t="s">
        <v>2433</v>
      </c>
      <c r="E116" s="77" t="s">
        <v>198</v>
      </c>
      <c r="F116" s="3" t="s">
        <v>2210</v>
      </c>
      <c r="G116" s="3" t="s">
        <v>4114</v>
      </c>
      <c r="I116" s="32">
        <v>-38</v>
      </c>
      <c r="J116" s="32">
        <v>145.05</v>
      </c>
      <c r="K116" s="3" t="s">
        <v>1225</v>
      </c>
      <c r="P116" s="3" t="s">
        <v>1511</v>
      </c>
      <c r="T116" s="3" t="s">
        <v>1380</v>
      </c>
      <c r="V116" s="20"/>
      <c r="W116" s="20"/>
    </row>
    <row r="117" spans="1:23" s="3" customFormat="1" ht="39">
      <c r="A117" s="18">
        <f t="shared" si="1"/>
        <v>115</v>
      </c>
      <c r="B117" s="3" t="s">
        <v>2556</v>
      </c>
      <c r="C117" s="3" t="s">
        <v>2433</v>
      </c>
      <c r="E117" s="77" t="s">
        <v>198</v>
      </c>
      <c r="F117" s="3" t="s">
        <v>1397</v>
      </c>
      <c r="G117" s="3" t="s">
        <v>4114</v>
      </c>
      <c r="I117" s="32">
        <v>-37.883333</v>
      </c>
      <c r="J117" s="32">
        <v>147.983333</v>
      </c>
      <c r="K117" s="3" t="s">
        <v>1225</v>
      </c>
      <c r="P117" s="3" t="s">
        <v>1511</v>
      </c>
      <c r="T117" s="3" t="s">
        <v>1380</v>
      </c>
      <c r="V117" s="20"/>
      <c r="W117" s="20"/>
    </row>
    <row r="118" spans="1:23" s="3" customFormat="1" ht="12.75">
      <c r="A118" s="18">
        <f t="shared" si="1"/>
        <v>116</v>
      </c>
      <c r="B118" s="3" t="s">
        <v>2556</v>
      </c>
      <c r="C118" s="3" t="s">
        <v>2433</v>
      </c>
      <c r="E118" s="3" t="s">
        <v>3756</v>
      </c>
      <c r="G118" s="3" t="s">
        <v>4114</v>
      </c>
      <c r="I118" s="32">
        <v>-37.166667</v>
      </c>
      <c r="J118" s="32">
        <v>146</v>
      </c>
      <c r="M118" s="10" t="s">
        <v>2093</v>
      </c>
      <c r="T118" s="3" t="s">
        <v>4137</v>
      </c>
      <c r="V118" s="20"/>
      <c r="W118" s="3" t="s">
        <v>2601</v>
      </c>
    </row>
    <row r="119" spans="1:22" s="10" customFormat="1" ht="25.5">
      <c r="A119" s="18">
        <f t="shared" si="1"/>
        <v>117</v>
      </c>
      <c r="B119" s="10" t="s">
        <v>2556</v>
      </c>
      <c r="C119" s="10" t="s">
        <v>2433</v>
      </c>
      <c r="E119" s="10" t="s">
        <v>3422</v>
      </c>
      <c r="G119" s="10" t="s">
        <v>4114</v>
      </c>
      <c r="I119" s="42">
        <v>-36.25</v>
      </c>
      <c r="J119" s="42">
        <v>146.25</v>
      </c>
      <c r="K119" s="10" t="s">
        <v>1223</v>
      </c>
      <c r="L119" s="3"/>
      <c r="M119" s="10" t="s">
        <v>3275</v>
      </c>
      <c r="T119" s="10" t="s">
        <v>907</v>
      </c>
      <c r="U119" s="10" t="s">
        <v>3482</v>
      </c>
      <c r="V119" s="21"/>
    </row>
    <row r="120" spans="1:23" s="3" customFormat="1" ht="39">
      <c r="A120" s="18">
        <f t="shared" si="1"/>
        <v>118</v>
      </c>
      <c r="B120" s="3" t="s">
        <v>2556</v>
      </c>
      <c r="C120" s="3" t="s">
        <v>2433</v>
      </c>
      <c r="E120" s="77" t="s">
        <v>194</v>
      </c>
      <c r="F120" s="3" t="s">
        <v>3111</v>
      </c>
      <c r="G120" s="3" t="s">
        <v>4114</v>
      </c>
      <c r="I120" s="32">
        <v>-35.266667</v>
      </c>
      <c r="J120" s="32">
        <v>141.183333</v>
      </c>
      <c r="K120" s="3" t="s">
        <v>1225</v>
      </c>
      <c r="M120" s="77" t="s">
        <v>4779</v>
      </c>
      <c r="P120" s="3" t="s">
        <v>1511</v>
      </c>
      <c r="T120" s="3" t="s">
        <v>907</v>
      </c>
      <c r="V120" s="20"/>
      <c r="W120" s="20"/>
    </row>
    <row r="121" spans="1:23" s="3" customFormat="1" ht="39">
      <c r="A121" s="18">
        <f t="shared" si="1"/>
        <v>119</v>
      </c>
      <c r="B121" s="3" t="s">
        <v>2556</v>
      </c>
      <c r="C121" s="3" t="s">
        <v>2433</v>
      </c>
      <c r="E121" s="77" t="s">
        <v>195</v>
      </c>
      <c r="F121" s="3" t="s">
        <v>2031</v>
      </c>
      <c r="G121" s="3" t="s">
        <v>4114</v>
      </c>
      <c r="I121" s="32">
        <v>-37.75</v>
      </c>
      <c r="J121" s="32">
        <v>142.033333</v>
      </c>
      <c r="K121" s="3" t="s">
        <v>1225</v>
      </c>
      <c r="P121" s="3" t="s">
        <v>1511</v>
      </c>
      <c r="T121" s="3" t="s">
        <v>1380</v>
      </c>
      <c r="V121" s="20"/>
      <c r="W121" s="20"/>
    </row>
    <row r="122" spans="1:23" s="3" customFormat="1" ht="39">
      <c r="A122" s="18">
        <f t="shared" si="1"/>
        <v>120</v>
      </c>
      <c r="B122" s="3" t="s">
        <v>2556</v>
      </c>
      <c r="C122" s="3" t="s">
        <v>2433</v>
      </c>
      <c r="E122" s="77" t="s">
        <v>195</v>
      </c>
      <c r="F122" s="3" t="s">
        <v>3423</v>
      </c>
      <c r="G122" s="3" t="s">
        <v>4114</v>
      </c>
      <c r="I122" s="32">
        <v>-37</v>
      </c>
      <c r="J122" s="32">
        <v>146</v>
      </c>
      <c r="M122" s="10" t="s">
        <v>3783</v>
      </c>
      <c r="S122" s="3" t="s">
        <v>353</v>
      </c>
      <c r="T122" s="3" t="s">
        <v>196</v>
      </c>
      <c r="U122" s="10" t="s">
        <v>3482</v>
      </c>
      <c r="V122" s="20"/>
      <c r="W122" s="3" t="s">
        <v>3727</v>
      </c>
    </row>
    <row r="123" spans="1:23" s="3" customFormat="1" ht="39">
      <c r="A123" s="18">
        <f t="shared" si="1"/>
        <v>121</v>
      </c>
      <c r="B123" s="3" t="s">
        <v>2556</v>
      </c>
      <c r="C123" s="3" t="s">
        <v>2433</v>
      </c>
      <c r="E123" s="77" t="s">
        <v>195</v>
      </c>
      <c r="F123" s="3" t="s">
        <v>1738</v>
      </c>
      <c r="G123" s="3" t="s">
        <v>4114</v>
      </c>
      <c r="I123" s="48">
        <v>-38.683333</v>
      </c>
      <c r="J123" s="32">
        <v>143.15</v>
      </c>
      <c r="K123" s="3" t="s">
        <v>1225</v>
      </c>
      <c r="P123" s="3" t="s">
        <v>1511</v>
      </c>
      <c r="S123" s="10"/>
      <c r="T123" s="3" t="s">
        <v>1380</v>
      </c>
      <c r="U123" s="10" t="s">
        <v>3482</v>
      </c>
      <c r="V123" s="20"/>
      <c r="W123" s="20"/>
    </row>
    <row r="124" spans="1:23" s="3" customFormat="1" ht="12.75">
      <c r="A124" s="18">
        <f t="shared" si="1"/>
        <v>122</v>
      </c>
      <c r="B124" s="3" t="s">
        <v>2556</v>
      </c>
      <c r="C124" s="3" t="s">
        <v>2433</v>
      </c>
      <c r="E124" s="3" t="s">
        <v>2612</v>
      </c>
      <c r="G124" s="3" t="s">
        <v>4114</v>
      </c>
      <c r="I124" s="32">
        <v>-38.833333</v>
      </c>
      <c r="J124" s="32">
        <v>146</v>
      </c>
      <c r="M124" s="10" t="s">
        <v>3275</v>
      </c>
      <c r="T124" s="3" t="s">
        <v>4137</v>
      </c>
      <c r="U124" s="10" t="s">
        <v>3482</v>
      </c>
      <c r="V124" s="20"/>
      <c r="W124" s="3" t="s">
        <v>2603</v>
      </c>
    </row>
    <row r="125" spans="1:23" s="3" customFormat="1" ht="39">
      <c r="A125" s="18">
        <f t="shared" si="1"/>
        <v>123</v>
      </c>
      <c r="B125" s="3" t="s">
        <v>2556</v>
      </c>
      <c r="C125" s="3" t="s">
        <v>2116</v>
      </c>
      <c r="E125" s="3" t="s">
        <v>2508</v>
      </c>
      <c r="G125" s="3" t="s">
        <v>4114</v>
      </c>
      <c r="I125" s="32">
        <v>-21.436667</v>
      </c>
      <c r="J125" s="32">
        <v>115.411667</v>
      </c>
      <c r="P125" s="3" t="s">
        <v>1511</v>
      </c>
      <c r="S125" s="3" t="s">
        <v>1970</v>
      </c>
      <c r="T125" s="3" t="s">
        <v>3809</v>
      </c>
      <c r="V125" s="20"/>
      <c r="W125" s="20"/>
    </row>
    <row r="126" spans="1:23" s="3" customFormat="1" ht="142.5">
      <c r="A126" s="18">
        <f t="shared" si="1"/>
        <v>124</v>
      </c>
      <c r="B126" s="3" t="s">
        <v>2556</v>
      </c>
      <c r="C126" s="3" t="s">
        <v>2116</v>
      </c>
      <c r="E126" s="3" t="s">
        <v>386</v>
      </c>
      <c r="F126" s="3" t="s">
        <v>1150</v>
      </c>
      <c r="G126" s="3" t="s">
        <v>671</v>
      </c>
      <c r="H126" s="10" t="s">
        <v>1882</v>
      </c>
      <c r="I126" s="42">
        <v>-28.86667</v>
      </c>
      <c r="J126" s="42">
        <v>122.53333</v>
      </c>
      <c r="K126" s="10" t="s">
        <v>252</v>
      </c>
      <c r="M126" s="10" t="s">
        <v>3485</v>
      </c>
      <c r="P126" s="3" t="s">
        <v>1820</v>
      </c>
      <c r="Q126" s="3" t="s">
        <v>5301</v>
      </c>
      <c r="R126" s="10" t="s">
        <v>1566</v>
      </c>
      <c r="T126" s="10" t="s">
        <v>1945</v>
      </c>
      <c r="U126" s="15" t="s">
        <v>4580</v>
      </c>
      <c r="V126" s="3">
        <v>6020550119</v>
      </c>
      <c r="W126" s="3" t="s">
        <v>2723</v>
      </c>
    </row>
    <row r="127" spans="1:23" s="3" customFormat="1" ht="25.5">
      <c r="A127" s="18">
        <f t="shared" si="1"/>
        <v>125</v>
      </c>
      <c r="B127" s="3" t="s">
        <v>2556</v>
      </c>
      <c r="C127" s="3" t="s">
        <v>2116</v>
      </c>
      <c r="E127" s="3" t="s">
        <v>2584</v>
      </c>
      <c r="G127" s="3" t="s">
        <v>4114</v>
      </c>
      <c r="I127" s="32">
        <v>-27.5</v>
      </c>
      <c r="J127" s="32">
        <v>115.5</v>
      </c>
      <c r="M127" s="10" t="s">
        <v>3275</v>
      </c>
      <c r="T127" s="3" t="s">
        <v>4137</v>
      </c>
      <c r="W127" s="3" t="s">
        <v>2067</v>
      </c>
    </row>
    <row r="128" spans="1:23" s="3" customFormat="1" ht="39">
      <c r="A128" s="18">
        <f t="shared" si="1"/>
        <v>126</v>
      </c>
      <c r="B128" s="3" t="s">
        <v>2556</v>
      </c>
      <c r="C128" s="3" t="s">
        <v>2116</v>
      </c>
      <c r="E128" s="3" t="s">
        <v>2583</v>
      </c>
      <c r="G128" s="3" t="s">
        <v>4114</v>
      </c>
      <c r="I128" s="32">
        <v>-30.666667</v>
      </c>
      <c r="J128" s="32">
        <v>115.666667</v>
      </c>
      <c r="K128" s="3" t="s">
        <v>3710</v>
      </c>
      <c r="M128" s="10" t="s">
        <v>3275</v>
      </c>
      <c r="Q128" s="3" t="s">
        <v>3055</v>
      </c>
      <c r="T128" s="3" t="s">
        <v>4137</v>
      </c>
      <c r="U128" s="10" t="s">
        <v>1760</v>
      </c>
      <c r="W128" s="3" t="s">
        <v>2211</v>
      </c>
    </row>
    <row r="129" spans="1:21" s="10" customFormat="1" ht="25.5">
      <c r="A129" s="18">
        <f t="shared" si="1"/>
        <v>127</v>
      </c>
      <c r="B129" s="10" t="s">
        <v>4773</v>
      </c>
      <c r="E129" s="10" t="s">
        <v>4774</v>
      </c>
      <c r="G129" s="10" t="s">
        <v>4114</v>
      </c>
      <c r="I129" s="42"/>
      <c r="J129" s="42"/>
      <c r="M129" s="10" t="s">
        <v>4190</v>
      </c>
      <c r="U129" s="10" t="s">
        <v>2431</v>
      </c>
    </row>
    <row r="130" spans="1:21" s="3" customFormat="1" ht="39">
      <c r="A130" s="18">
        <f t="shared" si="1"/>
        <v>128</v>
      </c>
      <c r="B130" s="10" t="s">
        <v>2810</v>
      </c>
      <c r="C130" s="10"/>
      <c r="E130" s="10" t="s">
        <v>941</v>
      </c>
      <c r="G130" s="10" t="s">
        <v>4114</v>
      </c>
      <c r="I130" s="42">
        <v>50.48333</v>
      </c>
      <c r="J130" s="42">
        <v>3.83333</v>
      </c>
      <c r="K130" s="10"/>
      <c r="M130" s="10"/>
      <c r="P130" s="10"/>
      <c r="T130" s="10" t="s">
        <v>4466</v>
      </c>
      <c r="U130" s="10"/>
    </row>
    <row r="131" spans="1:21" s="3" customFormat="1" ht="39">
      <c r="A131" s="18">
        <f t="shared" si="1"/>
        <v>129</v>
      </c>
      <c r="B131" s="10" t="s">
        <v>2810</v>
      </c>
      <c r="C131" s="10"/>
      <c r="E131" s="10" t="s">
        <v>562</v>
      </c>
      <c r="G131" s="10" t="s">
        <v>563</v>
      </c>
      <c r="I131" s="42">
        <v>51.2</v>
      </c>
      <c r="J131" s="42">
        <v>4.86667</v>
      </c>
      <c r="K131" s="10"/>
      <c r="M131" s="10"/>
      <c r="P131" s="10"/>
      <c r="T131" s="10" t="s">
        <v>4466</v>
      </c>
      <c r="U131" s="10"/>
    </row>
    <row r="132" spans="1:21" s="3" customFormat="1" ht="39">
      <c r="A132" s="18">
        <f t="shared" si="1"/>
        <v>130</v>
      </c>
      <c r="B132" s="10" t="s">
        <v>2810</v>
      </c>
      <c r="C132" s="10"/>
      <c r="E132" s="10" t="s">
        <v>561</v>
      </c>
      <c r="G132" s="10" t="s">
        <v>563</v>
      </c>
      <c r="I132" s="42">
        <v>51.28333</v>
      </c>
      <c r="J132" s="42">
        <v>5.03333</v>
      </c>
      <c r="K132" s="10"/>
      <c r="M132" s="10"/>
      <c r="P132" s="10"/>
      <c r="T132" s="10" t="s">
        <v>4466</v>
      </c>
      <c r="U132" s="10"/>
    </row>
    <row r="133" spans="1:23" s="3" customFormat="1" ht="25.5">
      <c r="A133" s="18">
        <f aca="true" t="shared" si="2" ref="A133:A196">A132+1</f>
        <v>131</v>
      </c>
      <c r="B133" s="3" t="s">
        <v>2810</v>
      </c>
      <c r="C133" s="3" t="s">
        <v>3370</v>
      </c>
      <c r="E133" s="3" t="s">
        <v>1681</v>
      </c>
      <c r="G133" s="3" t="s">
        <v>1818</v>
      </c>
      <c r="I133" s="32">
        <v>50.466667</v>
      </c>
      <c r="J133" s="32">
        <v>3.833333</v>
      </c>
      <c r="P133" s="3" t="s">
        <v>1925</v>
      </c>
      <c r="T133" s="3" t="s">
        <v>4221</v>
      </c>
      <c r="V133" s="20"/>
      <c r="W133" s="20"/>
    </row>
    <row r="134" spans="1:23" s="3" customFormat="1" ht="51.75">
      <c r="A134" s="18">
        <f t="shared" si="2"/>
        <v>132</v>
      </c>
      <c r="B134" s="3" t="s">
        <v>2810</v>
      </c>
      <c r="C134" s="3" t="s">
        <v>3370</v>
      </c>
      <c r="E134" s="3" t="s">
        <v>2450</v>
      </c>
      <c r="G134" s="3" t="s">
        <v>1818</v>
      </c>
      <c r="H134" s="3" t="s">
        <v>885</v>
      </c>
      <c r="I134" s="32">
        <v>50.416667</v>
      </c>
      <c r="J134" s="32">
        <v>3.95</v>
      </c>
      <c r="M134" s="10" t="s">
        <v>4190</v>
      </c>
      <c r="P134" s="3" t="s">
        <v>1925</v>
      </c>
      <c r="Q134" s="10" t="s">
        <v>4777</v>
      </c>
      <c r="S134" s="10" t="s">
        <v>4776</v>
      </c>
      <c r="T134" s="3" t="s">
        <v>4221</v>
      </c>
      <c r="U134" s="10" t="s">
        <v>2431</v>
      </c>
      <c r="V134" s="20"/>
      <c r="W134" s="20"/>
    </row>
    <row r="135" spans="1:23" s="3" customFormat="1" ht="39">
      <c r="A135" s="18">
        <f t="shared" si="2"/>
        <v>133</v>
      </c>
      <c r="B135" s="3" t="s">
        <v>2810</v>
      </c>
      <c r="C135" s="3" t="s">
        <v>3370</v>
      </c>
      <c r="E135" s="3" t="s">
        <v>1795</v>
      </c>
      <c r="G135" s="3" t="s">
        <v>1818</v>
      </c>
      <c r="I135" s="32">
        <v>50.416667</v>
      </c>
      <c r="J135" s="32">
        <v>3.966667</v>
      </c>
      <c r="P135" s="3" t="s">
        <v>1511</v>
      </c>
      <c r="T135" s="10" t="s">
        <v>4466</v>
      </c>
      <c r="V135" s="20"/>
      <c r="W135" s="20"/>
    </row>
    <row r="136" spans="1:23" s="4" customFormat="1" ht="39">
      <c r="A136" s="18">
        <f t="shared" si="2"/>
        <v>134</v>
      </c>
      <c r="B136" s="3" t="s">
        <v>2810</v>
      </c>
      <c r="C136" s="3" t="s">
        <v>1993</v>
      </c>
      <c r="D136" s="3"/>
      <c r="E136" s="3" t="s">
        <v>2074</v>
      </c>
      <c r="F136" s="3"/>
      <c r="G136" s="3" t="s">
        <v>4114</v>
      </c>
      <c r="H136" s="3"/>
      <c r="I136" s="32">
        <v>50.666667</v>
      </c>
      <c r="J136" s="32">
        <v>5.35</v>
      </c>
      <c r="K136" s="3"/>
      <c r="L136" s="3"/>
      <c r="M136" s="3"/>
      <c r="N136" s="3"/>
      <c r="O136" s="3"/>
      <c r="P136" s="3" t="s">
        <v>1511</v>
      </c>
      <c r="Q136" s="3"/>
      <c r="S136" s="3"/>
      <c r="T136" s="10" t="s">
        <v>4466</v>
      </c>
      <c r="U136" s="3"/>
      <c r="V136" s="20"/>
      <c r="W136" s="20"/>
    </row>
    <row r="137" spans="1:23" s="10" customFormat="1" ht="39">
      <c r="A137" s="18">
        <f t="shared" si="2"/>
        <v>135</v>
      </c>
      <c r="B137" s="10" t="s">
        <v>2810</v>
      </c>
      <c r="C137" s="10" t="s">
        <v>3413</v>
      </c>
      <c r="E137" s="10" t="s">
        <v>4775</v>
      </c>
      <c r="G137" s="10" t="s">
        <v>4114</v>
      </c>
      <c r="I137" s="42">
        <v>50.63333</v>
      </c>
      <c r="J137" s="42">
        <v>5.56667</v>
      </c>
      <c r="K137" s="10" t="s">
        <v>3425</v>
      </c>
      <c r="L137" s="3"/>
      <c r="M137" s="10" t="s">
        <v>3414</v>
      </c>
      <c r="N137" s="10" t="s">
        <v>1294</v>
      </c>
      <c r="T137" s="10" t="s">
        <v>907</v>
      </c>
      <c r="U137" s="10" t="s">
        <v>1760</v>
      </c>
      <c r="V137" s="21"/>
      <c r="W137" s="21"/>
    </row>
    <row r="138" spans="1:23" s="10" customFormat="1" ht="39">
      <c r="A138" s="18">
        <f t="shared" si="2"/>
        <v>136</v>
      </c>
      <c r="B138" s="10" t="s">
        <v>3749</v>
      </c>
      <c r="C138" s="10" t="s">
        <v>1209</v>
      </c>
      <c r="E138" s="10" t="s">
        <v>3494</v>
      </c>
      <c r="G138" s="10" t="s">
        <v>4114</v>
      </c>
      <c r="I138" s="42">
        <v>53.7</v>
      </c>
      <c r="J138" s="42">
        <v>31.71667</v>
      </c>
      <c r="K138" s="10" t="s">
        <v>1036</v>
      </c>
      <c r="L138" s="3"/>
      <c r="M138" s="10" t="s">
        <v>1836</v>
      </c>
      <c r="N138" s="10" t="s">
        <v>1295</v>
      </c>
      <c r="Q138" s="10" t="s">
        <v>1155</v>
      </c>
      <c r="T138" s="10" t="s">
        <v>907</v>
      </c>
      <c r="U138" s="10" t="s">
        <v>2079</v>
      </c>
      <c r="W138" s="21"/>
    </row>
    <row r="139" spans="1:23" s="10" customFormat="1" ht="25.5">
      <c r="A139" s="18">
        <f t="shared" si="2"/>
        <v>137</v>
      </c>
      <c r="B139" s="10" t="s">
        <v>3998</v>
      </c>
      <c r="C139" s="10" t="s">
        <v>4014</v>
      </c>
      <c r="E139" s="10" t="s">
        <v>3897</v>
      </c>
      <c r="G139" s="10" t="s">
        <v>4114</v>
      </c>
      <c r="I139" s="42">
        <v>6.48333</v>
      </c>
      <c r="J139" s="42">
        <v>1.66667</v>
      </c>
      <c r="K139" s="10" t="s">
        <v>3792</v>
      </c>
      <c r="L139" s="3"/>
      <c r="M139" s="10" t="s">
        <v>3160</v>
      </c>
      <c r="T139" s="10" t="s">
        <v>907</v>
      </c>
      <c r="U139" s="10" t="s">
        <v>2582</v>
      </c>
      <c r="V139" s="21"/>
      <c r="W139" s="21"/>
    </row>
    <row r="140" spans="1:23" s="10" customFormat="1" ht="39">
      <c r="A140" s="18">
        <f t="shared" si="2"/>
        <v>138</v>
      </c>
      <c r="B140" s="10" t="s">
        <v>3998</v>
      </c>
      <c r="C140" s="10" t="s">
        <v>3898</v>
      </c>
      <c r="E140" s="10" t="s">
        <v>3310</v>
      </c>
      <c r="G140" s="10" t="s">
        <v>4114</v>
      </c>
      <c r="I140" s="42">
        <v>12.06667</v>
      </c>
      <c r="J140" s="42">
        <v>2.48333</v>
      </c>
      <c r="K140" s="10" t="s">
        <v>3788</v>
      </c>
      <c r="L140" s="3"/>
      <c r="Q140" s="10" t="s">
        <v>3293</v>
      </c>
      <c r="T140" s="10" t="s">
        <v>546</v>
      </c>
      <c r="U140" s="10" t="s">
        <v>1205</v>
      </c>
      <c r="V140" s="21"/>
      <c r="W140" s="21"/>
    </row>
    <row r="141" spans="1:23" s="3" customFormat="1" ht="25.5">
      <c r="A141" s="18">
        <f t="shared" si="2"/>
        <v>139</v>
      </c>
      <c r="B141" s="3" t="s">
        <v>366</v>
      </c>
      <c r="C141" s="3" t="s">
        <v>1939</v>
      </c>
      <c r="E141" s="3" t="s">
        <v>2247</v>
      </c>
      <c r="G141" s="3" t="s">
        <v>4114</v>
      </c>
      <c r="H141" s="3" t="s">
        <v>1631</v>
      </c>
      <c r="I141" s="32">
        <v>26.766666666666666</v>
      </c>
      <c r="J141" s="32">
        <v>89.9</v>
      </c>
      <c r="P141" s="3" t="s">
        <v>1511</v>
      </c>
      <c r="T141" s="3" t="s">
        <v>2156</v>
      </c>
      <c r="U141" s="3" t="s">
        <v>2156</v>
      </c>
      <c r="V141" s="20"/>
      <c r="W141" s="20"/>
    </row>
    <row r="142" spans="1:23" s="3" customFormat="1" ht="51.75">
      <c r="A142" s="18">
        <f t="shared" si="2"/>
        <v>140</v>
      </c>
      <c r="B142" s="3" t="s">
        <v>2741</v>
      </c>
      <c r="C142" s="10" t="s">
        <v>1895</v>
      </c>
      <c r="D142" s="10" t="s">
        <v>1030</v>
      </c>
      <c r="E142" s="3" t="s">
        <v>2317</v>
      </c>
      <c r="G142" s="3" t="s">
        <v>946</v>
      </c>
      <c r="H142" s="3" t="s">
        <v>2943</v>
      </c>
      <c r="I142" s="32">
        <v>-15.5</v>
      </c>
      <c r="J142" s="42">
        <v>-60.71667</v>
      </c>
      <c r="M142" s="10" t="s">
        <v>3275</v>
      </c>
      <c r="S142" s="3" t="s">
        <v>4919</v>
      </c>
      <c r="T142" s="10" t="s">
        <v>2687</v>
      </c>
      <c r="U142" s="10" t="s">
        <v>1629</v>
      </c>
      <c r="W142" s="21" t="s">
        <v>2664</v>
      </c>
    </row>
    <row r="143" spans="1:23" s="3" customFormat="1" ht="64.5">
      <c r="A143" s="18">
        <f t="shared" si="2"/>
        <v>141</v>
      </c>
      <c r="B143" s="3" t="s">
        <v>2741</v>
      </c>
      <c r="C143" s="10" t="s">
        <v>3144</v>
      </c>
      <c r="D143" s="10"/>
      <c r="E143" s="3" t="s">
        <v>2524</v>
      </c>
      <c r="G143" s="3" t="s">
        <v>4114</v>
      </c>
      <c r="I143" s="32">
        <v>-17.75</v>
      </c>
      <c r="J143" s="32">
        <v>-66.25</v>
      </c>
      <c r="K143" s="10" t="s">
        <v>3789</v>
      </c>
      <c r="M143" s="10" t="s">
        <v>3275</v>
      </c>
      <c r="Q143" s="10" t="s">
        <v>4927</v>
      </c>
      <c r="S143" s="10" t="s">
        <v>1466</v>
      </c>
      <c r="T143" s="3" t="s">
        <v>2431</v>
      </c>
      <c r="U143" s="10" t="s">
        <v>1804</v>
      </c>
      <c r="W143" s="20"/>
    </row>
    <row r="144" spans="1:23" s="4" customFormat="1" ht="39">
      <c r="A144" s="18">
        <f t="shared" si="2"/>
        <v>142</v>
      </c>
      <c r="B144" s="3" t="s">
        <v>2741</v>
      </c>
      <c r="C144" s="3" t="s">
        <v>1457</v>
      </c>
      <c r="D144" s="3"/>
      <c r="E144" s="3" t="s">
        <v>3257</v>
      </c>
      <c r="F144" s="3"/>
      <c r="G144" s="3" t="s">
        <v>4114</v>
      </c>
      <c r="I144" s="32">
        <v>-15.75</v>
      </c>
      <c r="J144" s="32">
        <v>-67.55</v>
      </c>
      <c r="L144" s="3"/>
      <c r="M144" s="10" t="s">
        <v>3275</v>
      </c>
      <c r="P144" s="3" t="s">
        <v>1820</v>
      </c>
      <c r="T144" s="3" t="s">
        <v>1027</v>
      </c>
      <c r="U144" s="10" t="s">
        <v>4428</v>
      </c>
      <c r="V144" s="3">
        <v>3350200007</v>
      </c>
      <c r="W144" s="21" t="s">
        <v>2307</v>
      </c>
    </row>
    <row r="145" spans="1:23" s="3" customFormat="1" ht="12.75">
      <c r="A145" s="18">
        <f t="shared" si="2"/>
        <v>143</v>
      </c>
      <c r="B145" s="3" t="s">
        <v>2741</v>
      </c>
      <c r="C145" s="10" t="s">
        <v>1458</v>
      </c>
      <c r="D145" s="10"/>
      <c r="E145" s="3" t="s">
        <v>2883</v>
      </c>
      <c r="G145" s="3" t="s">
        <v>4114</v>
      </c>
      <c r="H145" s="3" t="s">
        <v>2028</v>
      </c>
      <c r="I145" s="32">
        <v>-19.533889</v>
      </c>
      <c r="J145" s="32">
        <v>-65.451111</v>
      </c>
      <c r="K145" s="3" t="s">
        <v>3849</v>
      </c>
      <c r="P145" s="3" t="s">
        <v>1820</v>
      </c>
      <c r="T145" s="3" t="s">
        <v>1027</v>
      </c>
      <c r="U145" s="10" t="s">
        <v>1509</v>
      </c>
      <c r="V145" s="3">
        <v>3350350001</v>
      </c>
      <c r="W145" s="20"/>
    </row>
    <row r="146" spans="1:23" s="10" customFormat="1" ht="25.5">
      <c r="A146" s="18">
        <f t="shared" si="2"/>
        <v>144</v>
      </c>
      <c r="B146" s="10" t="s">
        <v>2741</v>
      </c>
      <c r="C146" s="10" t="s">
        <v>1458</v>
      </c>
      <c r="E146" s="10" t="s">
        <v>3623</v>
      </c>
      <c r="G146" s="10" t="s">
        <v>4114</v>
      </c>
      <c r="H146" s="10" t="s">
        <v>3528</v>
      </c>
      <c r="I146" s="42">
        <v>-19.41667</v>
      </c>
      <c r="J146" s="42">
        <v>-65.28333</v>
      </c>
      <c r="K146" s="10" t="s">
        <v>915</v>
      </c>
      <c r="L146" s="10">
        <v>1951</v>
      </c>
      <c r="M146" s="10" t="s">
        <v>2012</v>
      </c>
      <c r="P146" s="10" t="s">
        <v>1820</v>
      </c>
      <c r="S146" s="10" t="s">
        <v>1121</v>
      </c>
      <c r="U146" s="10" t="s">
        <v>1509</v>
      </c>
      <c r="W146" s="21"/>
    </row>
    <row r="147" spans="1:23" s="10" customFormat="1" ht="25.5">
      <c r="A147" s="18">
        <f t="shared" si="2"/>
        <v>145</v>
      </c>
      <c r="B147" s="10" t="s">
        <v>1168</v>
      </c>
      <c r="E147" s="10" t="s">
        <v>4555</v>
      </c>
      <c r="G147" s="10" t="s">
        <v>4552</v>
      </c>
      <c r="I147" s="42"/>
      <c r="J147" s="42"/>
      <c r="L147" s="3"/>
      <c r="U147" s="10" t="s">
        <v>4900</v>
      </c>
      <c r="W147" s="21"/>
    </row>
    <row r="148" spans="1:22" s="10" customFormat="1" ht="12.75">
      <c r="A148" s="18">
        <f t="shared" si="2"/>
        <v>146</v>
      </c>
      <c r="B148" s="10" t="s">
        <v>1168</v>
      </c>
      <c r="E148" s="10" t="s">
        <v>4553</v>
      </c>
      <c r="G148" s="10" t="s">
        <v>4114</v>
      </c>
      <c r="I148" s="42"/>
      <c r="J148" s="42"/>
      <c r="L148" s="3"/>
      <c r="U148" s="10" t="s">
        <v>4123</v>
      </c>
      <c r="V148" s="21"/>
    </row>
    <row r="149" spans="1:23" s="10" customFormat="1" ht="64.5">
      <c r="A149" s="18">
        <f t="shared" si="2"/>
        <v>147</v>
      </c>
      <c r="B149" s="10" t="s">
        <v>1168</v>
      </c>
      <c r="C149" s="10" t="s">
        <v>3171</v>
      </c>
      <c r="E149" s="10" t="s">
        <v>4072</v>
      </c>
      <c r="G149" s="10" t="s">
        <v>4114</v>
      </c>
      <c r="I149" s="42"/>
      <c r="J149" s="42"/>
      <c r="K149" s="10" t="s">
        <v>3069</v>
      </c>
      <c r="L149" s="3"/>
      <c r="M149" s="10" t="s">
        <v>2475</v>
      </c>
      <c r="Q149" s="10" t="s">
        <v>5175</v>
      </c>
      <c r="R149" s="10" t="s">
        <v>3515</v>
      </c>
      <c r="T149" s="3"/>
      <c r="U149" s="10" t="s">
        <v>1286</v>
      </c>
      <c r="V149" s="3"/>
      <c r="W149" s="21"/>
    </row>
    <row r="150" spans="1:23" s="4" customFormat="1" ht="39">
      <c r="A150" s="18">
        <f t="shared" si="2"/>
        <v>148</v>
      </c>
      <c r="B150" s="3" t="s">
        <v>1168</v>
      </c>
      <c r="C150" s="3" t="s">
        <v>3171</v>
      </c>
      <c r="D150" s="3" t="s">
        <v>5315</v>
      </c>
      <c r="E150" s="10" t="s">
        <v>5316</v>
      </c>
      <c r="F150" s="3"/>
      <c r="G150" s="3" t="s">
        <v>4114</v>
      </c>
      <c r="I150" s="32">
        <v>-12.166667</v>
      </c>
      <c r="J150" s="32">
        <v>-40</v>
      </c>
      <c r="L150" s="3"/>
      <c r="M150" s="10" t="s">
        <v>3275</v>
      </c>
      <c r="Q150" s="10" t="s">
        <v>5124</v>
      </c>
      <c r="T150" s="3" t="s">
        <v>1027</v>
      </c>
      <c r="U150" s="10" t="s">
        <v>5123</v>
      </c>
      <c r="V150" s="3">
        <v>3510090006</v>
      </c>
      <c r="W150" s="22"/>
    </row>
    <row r="151" spans="1:23" s="3" customFormat="1" ht="25.5">
      <c r="A151" s="18">
        <f t="shared" si="2"/>
        <v>149</v>
      </c>
      <c r="B151" s="3" t="s">
        <v>1168</v>
      </c>
      <c r="C151" s="3" t="s">
        <v>3171</v>
      </c>
      <c r="E151" s="3" t="s">
        <v>3084</v>
      </c>
      <c r="G151" s="3" t="s">
        <v>5267</v>
      </c>
      <c r="I151" s="32">
        <v>-11.366667</v>
      </c>
      <c r="J151" s="32">
        <v>-41.85</v>
      </c>
      <c r="P151" s="3" t="s">
        <v>1925</v>
      </c>
      <c r="Q151" s="10" t="s">
        <v>5268</v>
      </c>
      <c r="T151" s="3" t="s">
        <v>1027</v>
      </c>
      <c r="U151" s="10" t="s">
        <v>285</v>
      </c>
      <c r="V151" s="3">
        <v>3510090013</v>
      </c>
      <c r="W151" s="21" t="s">
        <v>1107</v>
      </c>
    </row>
    <row r="152" spans="1:23" s="10" customFormat="1" ht="25.5">
      <c r="A152" s="18">
        <f t="shared" si="2"/>
        <v>150</v>
      </c>
      <c r="B152" s="10" t="s">
        <v>1168</v>
      </c>
      <c r="C152" s="10" t="s">
        <v>3171</v>
      </c>
      <c r="D152" s="10" t="s">
        <v>1047</v>
      </c>
      <c r="E152" s="10" t="s">
        <v>658</v>
      </c>
      <c r="G152" s="10" t="s">
        <v>4114</v>
      </c>
      <c r="I152" s="42">
        <v>-15.18333</v>
      </c>
      <c r="J152" s="42">
        <v>-40.56667</v>
      </c>
      <c r="L152" s="3"/>
      <c r="M152" s="10" t="s">
        <v>3275</v>
      </c>
      <c r="Q152" s="10" t="s">
        <v>659</v>
      </c>
      <c r="T152" s="10" t="s">
        <v>3644</v>
      </c>
      <c r="U152" s="10" t="s">
        <v>3644</v>
      </c>
      <c r="W152" s="21"/>
    </row>
    <row r="153" spans="1:23" s="3" customFormat="1" ht="25.5">
      <c r="A153" s="18">
        <f t="shared" si="2"/>
        <v>151</v>
      </c>
      <c r="B153" s="3" t="s">
        <v>1168</v>
      </c>
      <c r="C153" s="3" t="s">
        <v>3172</v>
      </c>
      <c r="E153" s="3" t="s">
        <v>3085</v>
      </c>
      <c r="G153" s="3" t="s">
        <v>2325</v>
      </c>
      <c r="I153" s="32">
        <v>-4.501389</v>
      </c>
      <c r="J153" s="32">
        <v>-39.3</v>
      </c>
      <c r="P153" s="3" t="s">
        <v>1820</v>
      </c>
      <c r="Q153" s="10" t="s">
        <v>5269</v>
      </c>
      <c r="T153" s="3" t="s">
        <v>1027</v>
      </c>
      <c r="U153" s="10" t="s">
        <v>285</v>
      </c>
      <c r="V153" s="3">
        <v>3510110002</v>
      </c>
      <c r="W153" s="21" t="s">
        <v>2314</v>
      </c>
    </row>
    <row r="154" spans="1:23" s="10" customFormat="1" ht="39">
      <c r="A154" s="18">
        <f t="shared" si="2"/>
        <v>152</v>
      </c>
      <c r="B154" s="10" t="s">
        <v>1168</v>
      </c>
      <c r="C154" s="10" t="s">
        <v>2699</v>
      </c>
      <c r="E154" s="10" t="s">
        <v>3433</v>
      </c>
      <c r="G154" s="10" t="s">
        <v>4114</v>
      </c>
      <c r="H154" s="10" t="s">
        <v>3577</v>
      </c>
      <c r="I154" s="42">
        <v>-15.8</v>
      </c>
      <c r="J154" s="42">
        <v>-46.98333</v>
      </c>
      <c r="K154" s="10" t="s">
        <v>916</v>
      </c>
      <c r="L154" s="3"/>
      <c r="M154" s="10" t="s">
        <v>1956</v>
      </c>
      <c r="S154" s="10" t="s">
        <v>1174</v>
      </c>
      <c r="T154" s="10" t="s">
        <v>2864</v>
      </c>
      <c r="U154" s="10" t="s">
        <v>2833</v>
      </c>
      <c r="V154" s="21"/>
      <c r="W154" s="21"/>
    </row>
    <row r="155" spans="1:23" s="10" customFormat="1" ht="39">
      <c r="A155" s="18">
        <f t="shared" si="2"/>
        <v>153</v>
      </c>
      <c r="B155" s="10" t="s">
        <v>1168</v>
      </c>
      <c r="C155" s="10" t="s">
        <v>2699</v>
      </c>
      <c r="E155" s="10" t="s">
        <v>2863</v>
      </c>
      <c r="G155" s="10" t="s">
        <v>4114</v>
      </c>
      <c r="H155" s="10" t="s">
        <v>3054</v>
      </c>
      <c r="I155" s="42">
        <v>-13.05</v>
      </c>
      <c r="J155" s="42">
        <v>-46.88333</v>
      </c>
      <c r="K155" s="10" t="s">
        <v>1578</v>
      </c>
      <c r="L155" s="3"/>
      <c r="M155" s="10" t="s">
        <v>3776</v>
      </c>
      <c r="S155" s="15" t="s">
        <v>1468</v>
      </c>
      <c r="T155" s="10" t="s">
        <v>2864</v>
      </c>
      <c r="U155" s="10" t="s">
        <v>2833</v>
      </c>
      <c r="V155" s="21"/>
      <c r="W155" s="21"/>
    </row>
    <row r="156" spans="1:23" ht="117">
      <c r="A156" s="18">
        <f t="shared" si="2"/>
        <v>154</v>
      </c>
      <c r="B156" s="3" t="s">
        <v>1168</v>
      </c>
      <c r="C156" s="3" t="s">
        <v>2699</v>
      </c>
      <c r="D156" s="10" t="s">
        <v>2042</v>
      </c>
      <c r="E156" s="3" t="s">
        <v>2819</v>
      </c>
      <c r="G156" s="10" t="s">
        <v>2252</v>
      </c>
      <c r="H156" s="3"/>
      <c r="I156" s="32">
        <v>-18.133333</v>
      </c>
      <c r="J156" s="32">
        <v>-47.8</v>
      </c>
      <c r="K156" s="3" t="s">
        <v>430</v>
      </c>
      <c r="L156" s="3">
        <v>1968</v>
      </c>
      <c r="M156" s="10" t="s">
        <v>4627</v>
      </c>
      <c r="N156" s="3" t="s">
        <v>4278</v>
      </c>
      <c r="O156" s="3" t="s">
        <v>1850</v>
      </c>
      <c r="P156" s="3" t="s">
        <v>1820</v>
      </c>
      <c r="Q156" s="3" t="s">
        <v>644</v>
      </c>
      <c r="R156" s="10" t="s">
        <v>3019</v>
      </c>
      <c r="T156" s="29" t="s">
        <v>2621</v>
      </c>
      <c r="U156" s="10" t="s">
        <v>4500</v>
      </c>
      <c r="V156" s="3">
        <v>3510170013</v>
      </c>
      <c r="W156" s="10" t="s">
        <v>1032</v>
      </c>
    </row>
    <row r="157" spans="1:23" ht="25.5">
      <c r="A157" s="18">
        <f t="shared" si="2"/>
        <v>155</v>
      </c>
      <c r="B157" s="3" t="s">
        <v>1168</v>
      </c>
      <c r="C157" s="3" t="s">
        <v>2699</v>
      </c>
      <c r="D157" s="10" t="s">
        <v>4788</v>
      </c>
      <c r="E157" s="3" t="s">
        <v>147</v>
      </c>
      <c r="G157" s="10" t="s">
        <v>148</v>
      </c>
      <c r="H157" s="3"/>
      <c r="I157" s="32"/>
      <c r="J157" s="32"/>
      <c r="K157" s="3"/>
      <c r="L157" s="3"/>
      <c r="M157" s="10"/>
      <c r="N157" s="3"/>
      <c r="O157" s="3"/>
      <c r="P157" s="3"/>
      <c r="Q157" s="3"/>
      <c r="R157" s="10"/>
      <c r="T157" s="29"/>
      <c r="U157" s="10" t="s">
        <v>4123</v>
      </c>
      <c r="V157" s="3"/>
      <c r="W157" s="10"/>
    </row>
    <row r="158" spans="1:22" s="10" customFormat="1" ht="39">
      <c r="A158" s="18">
        <f t="shared" si="2"/>
        <v>156</v>
      </c>
      <c r="B158" s="10" t="s">
        <v>1168</v>
      </c>
      <c r="C158" s="10" t="s">
        <v>2699</v>
      </c>
      <c r="D158" s="10" t="s">
        <v>4788</v>
      </c>
      <c r="E158" s="10" t="s">
        <v>4952</v>
      </c>
      <c r="G158" s="10" t="s">
        <v>4114</v>
      </c>
      <c r="I158" s="42"/>
      <c r="J158" s="42"/>
      <c r="L158" s="3"/>
      <c r="M158" s="10" t="s">
        <v>4626</v>
      </c>
      <c r="N158" s="10" t="s">
        <v>2641</v>
      </c>
      <c r="P158" s="3"/>
      <c r="Q158" s="10" t="s">
        <v>4954</v>
      </c>
      <c r="R158" s="10" t="s">
        <v>2066</v>
      </c>
      <c r="T158" s="3"/>
      <c r="U158" s="10" t="s">
        <v>4953</v>
      </c>
      <c r="V158" s="20"/>
    </row>
    <row r="159" spans="1:22" s="10" customFormat="1" ht="39">
      <c r="A159" s="18">
        <f t="shared" si="2"/>
        <v>157</v>
      </c>
      <c r="B159" s="10" t="s">
        <v>1168</v>
      </c>
      <c r="C159" s="10" t="s">
        <v>2699</v>
      </c>
      <c r="E159" s="10" t="s">
        <v>2817</v>
      </c>
      <c r="G159" s="10" t="s">
        <v>4114</v>
      </c>
      <c r="I159" s="42">
        <v>-15.53333</v>
      </c>
      <c r="J159" s="42">
        <v>-47.33333</v>
      </c>
      <c r="K159" s="10" t="s">
        <v>1579</v>
      </c>
      <c r="L159" s="3"/>
      <c r="M159" s="10" t="s">
        <v>3776</v>
      </c>
      <c r="P159" s="3"/>
      <c r="S159" s="10" t="s">
        <v>1174</v>
      </c>
      <c r="T159" s="10" t="s">
        <v>2864</v>
      </c>
      <c r="U159" s="10" t="s">
        <v>2833</v>
      </c>
      <c r="V159" s="20"/>
    </row>
    <row r="160" spans="1:22" s="10" customFormat="1" ht="39">
      <c r="A160" s="18">
        <f t="shared" si="2"/>
        <v>158</v>
      </c>
      <c r="B160" s="10" t="s">
        <v>1168</v>
      </c>
      <c r="C160" s="10" t="s">
        <v>2699</v>
      </c>
      <c r="E160" s="10" t="s">
        <v>2321</v>
      </c>
      <c r="G160" s="10" t="s">
        <v>4114</v>
      </c>
      <c r="H160" s="10" t="s">
        <v>3054</v>
      </c>
      <c r="I160" s="42">
        <v>-13.85</v>
      </c>
      <c r="J160" s="42">
        <v>-46.95</v>
      </c>
      <c r="K160" s="10" t="s">
        <v>1189</v>
      </c>
      <c r="L160" s="3"/>
      <c r="M160" s="10" t="s">
        <v>3776</v>
      </c>
      <c r="P160" s="3"/>
      <c r="S160" s="10" t="s">
        <v>1174</v>
      </c>
      <c r="T160" s="10" t="s">
        <v>2864</v>
      </c>
      <c r="U160" s="10" t="s">
        <v>2833</v>
      </c>
      <c r="V160" s="20"/>
    </row>
    <row r="161" spans="1:23" s="10" customFormat="1" ht="39">
      <c r="A161" s="18">
        <f t="shared" si="2"/>
        <v>159</v>
      </c>
      <c r="B161" s="10" t="s">
        <v>1168</v>
      </c>
      <c r="C161" s="10" t="s">
        <v>2699</v>
      </c>
      <c r="E161" s="10" t="s">
        <v>2042</v>
      </c>
      <c r="G161" s="10" t="s">
        <v>4114</v>
      </c>
      <c r="I161" s="42">
        <v>-18.25</v>
      </c>
      <c r="J161" s="42">
        <f>-47.78333</f>
        <v>-47.78333</v>
      </c>
      <c r="L161" s="3"/>
      <c r="M161" s="10" t="s">
        <v>2044</v>
      </c>
      <c r="N161" s="10" t="s">
        <v>2059</v>
      </c>
      <c r="P161" s="10" t="s">
        <v>1820</v>
      </c>
      <c r="R161" s="10" t="s">
        <v>2043</v>
      </c>
      <c r="S161" s="10" t="s">
        <v>541</v>
      </c>
      <c r="T161" s="10" t="s">
        <v>4428</v>
      </c>
      <c r="U161" s="10" t="s">
        <v>482</v>
      </c>
      <c r="W161" s="10" t="s">
        <v>1031</v>
      </c>
    </row>
    <row r="162" spans="1:23" ht="117">
      <c r="A162" s="18">
        <f t="shared" si="2"/>
        <v>160</v>
      </c>
      <c r="B162" s="3" t="s">
        <v>1168</v>
      </c>
      <c r="C162" s="3" t="s">
        <v>2402</v>
      </c>
      <c r="D162" s="10" t="s">
        <v>3613</v>
      </c>
      <c r="E162" s="10" t="s">
        <v>3613</v>
      </c>
      <c r="F162" s="10" t="s">
        <v>660</v>
      </c>
      <c r="G162" s="10" t="s">
        <v>5159</v>
      </c>
      <c r="H162" s="3"/>
      <c r="I162" s="42">
        <v>-19.63333</v>
      </c>
      <c r="J162" s="42">
        <v>-46.93333</v>
      </c>
      <c r="K162" s="3" t="s">
        <v>733</v>
      </c>
      <c r="L162" s="3" t="s">
        <v>3483</v>
      </c>
      <c r="M162" s="10" t="s">
        <v>4088</v>
      </c>
      <c r="N162" s="3" t="s">
        <v>4501</v>
      </c>
      <c r="O162" s="3" t="s">
        <v>1850</v>
      </c>
      <c r="P162" s="3" t="s">
        <v>1820</v>
      </c>
      <c r="Q162" s="3" t="s">
        <v>5127</v>
      </c>
      <c r="R162" s="10" t="s">
        <v>929</v>
      </c>
      <c r="S162" s="15" t="s">
        <v>1239</v>
      </c>
      <c r="T162" s="10" t="s">
        <v>734</v>
      </c>
      <c r="U162" s="10" t="s">
        <v>286</v>
      </c>
      <c r="V162" s="3">
        <v>3510230116</v>
      </c>
      <c r="W162" s="10" t="s">
        <v>2411</v>
      </c>
    </row>
    <row r="163" spans="1:23" s="3" customFormat="1" ht="90.75">
      <c r="A163" s="18">
        <f t="shared" si="2"/>
        <v>161</v>
      </c>
      <c r="B163" s="3" t="s">
        <v>1168</v>
      </c>
      <c r="C163" s="3" t="s">
        <v>2402</v>
      </c>
      <c r="D163" s="10" t="s">
        <v>5125</v>
      </c>
      <c r="E163" s="10" t="s">
        <v>3529</v>
      </c>
      <c r="G163" s="3" t="s">
        <v>4114</v>
      </c>
      <c r="H163" s="10" t="s">
        <v>3322</v>
      </c>
      <c r="I163" s="42">
        <v>-19.28333</v>
      </c>
      <c r="J163" s="42">
        <v>-45.78333</v>
      </c>
      <c r="L163" s="3">
        <v>1961</v>
      </c>
      <c r="M163" s="10" t="s">
        <v>4087</v>
      </c>
      <c r="Q163" s="3" t="s">
        <v>4797</v>
      </c>
      <c r="S163" s="3" t="s">
        <v>1193</v>
      </c>
      <c r="T163" s="10" t="s">
        <v>3644</v>
      </c>
      <c r="U163" s="10" t="s">
        <v>1195</v>
      </c>
      <c r="V163" s="20"/>
      <c r="W163" s="10" t="s">
        <v>2572</v>
      </c>
    </row>
    <row r="164" spans="1:23" ht="103.5">
      <c r="A164" s="18">
        <f t="shared" si="2"/>
        <v>162</v>
      </c>
      <c r="B164" s="3" t="s">
        <v>1168</v>
      </c>
      <c r="C164" s="3" t="s">
        <v>2402</v>
      </c>
      <c r="D164" s="10" t="s">
        <v>3143</v>
      </c>
      <c r="E164" s="3" t="s">
        <v>3143</v>
      </c>
      <c r="G164" s="3" t="s">
        <v>4114</v>
      </c>
      <c r="H164" s="10" t="s">
        <v>1632</v>
      </c>
      <c r="I164" s="32">
        <v>-18.5</v>
      </c>
      <c r="J164" s="32">
        <v>-46.75</v>
      </c>
      <c r="K164" s="3"/>
      <c r="L164" s="3">
        <v>1974</v>
      </c>
      <c r="M164" s="3"/>
      <c r="N164" s="3"/>
      <c r="O164" s="3" t="s">
        <v>3275</v>
      </c>
      <c r="P164" s="3" t="s">
        <v>1850</v>
      </c>
      <c r="Q164" s="3" t="s">
        <v>4928</v>
      </c>
      <c r="R164" s="10" t="s">
        <v>1602</v>
      </c>
      <c r="S164" s="10"/>
      <c r="T164" s="3" t="s">
        <v>3504</v>
      </c>
      <c r="U164" s="10" t="s">
        <v>1311</v>
      </c>
      <c r="V164" s="3">
        <v>3510230102</v>
      </c>
      <c r="W164" s="10" t="s">
        <v>4199</v>
      </c>
    </row>
    <row r="165" spans="1:22" s="10" customFormat="1" ht="78">
      <c r="A165" s="18">
        <f t="shared" si="2"/>
        <v>163</v>
      </c>
      <c r="B165" s="10" t="s">
        <v>1168</v>
      </c>
      <c r="C165" s="10" t="s">
        <v>2402</v>
      </c>
      <c r="D165" s="10" t="s">
        <v>3143</v>
      </c>
      <c r="E165" s="10" t="s">
        <v>3143</v>
      </c>
      <c r="F165" s="10" t="s">
        <v>2733</v>
      </c>
      <c r="G165" s="10" t="s">
        <v>4114</v>
      </c>
      <c r="H165" s="10" t="s">
        <v>1327</v>
      </c>
      <c r="I165" s="42">
        <v>-18.08333</v>
      </c>
      <c r="J165" s="42">
        <v>-46.9</v>
      </c>
      <c r="K165" s="10" t="s">
        <v>1570</v>
      </c>
      <c r="L165" s="3"/>
      <c r="M165" s="10" t="s">
        <v>4700</v>
      </c>
      <c r="N165" s="10" t="s">
        <v>1613</v>
      </c>
      <c r="P165" s="3"/>
      <c r="Q165" s="10" t="s">
        <v>4762</v>
      </c>
      <c r="R165" s="10" t="s">
        <v>1779</v>
      </c>
      <c r="S165" s="10" t="s">
        <v>1284</v>
      </c>
      <c r="T165" s="3" t="s">
        <v>4115</v>
      </c>
      <c r="U165" s="10" t="s">
        <v>4837</v>
      </c>
      <c r="V165" s="20"/>
    </row>
    <row r="166" spans="1:23" s="10" customFormat="1" ht="78">
      <c r="A166" s="18">
        <f t="shared" si="2"/>
        <v>164</v>
      </c>
      <c r="B166" s="10" t="s">
        <v>1168</v>
      </c>
      <c r="C166" s="10" t="s">
        <v>2402</v>
      </c>
      <c r="E166" s="10" t="s">
        <v>3143</v>
      </c>
      <c r="F166" s="10" t="s">
        <v>2929</v>
      </c>
      <c r="G166" s="10" t="s">
        <v>4114</v>
      </c>
      <c r="I166" s="42">
        <v>-18.33333</v>
      </c>
      <c r="J166" s="42">
        <v>-46.91667</v>
      </c>
      <c r="L166" s="10" t="s">
        <v>2925</v>
      </c>
      <c r="M166" s="10" t="s">
        <v>4700</v>
      </c>
      <c r="N166" s="10" t="s">
        <v>559</v>
      </c>
      <c r="Q166" s="10" t="s">
        <v>1296</v>
      </c>
      <c r="T166" s="10" t="s">
        <v>3644</v>
      </c>
      <c r="U166" s="10" t="s">
        <v>4520</v>
      </c>
      <c r="W166" s="10" t="s">
        <v>1033</v>
      </c>
    </row>
    <row r="167" spans="1:23" s="10" customFormat="1" ht="39">
      <c r="A167" s="18">
        <f t="shared" si="2"/>
        <v>165</v>
      </c>
      <c r="B167" s="10" t="s">
        <v>1168</v>
      </c>
      <c r="C167" s="10" t="s">
        <v>2402</v>
      </c>
      <c r="D167" s="10" t="s">
        <v>3620</v>
      </c>
      <c r="E167" s="10" t="s">
        <v>3620</v>
      </c>
      <c r="F167" s="10" t="s">
        <v>146</v>
      </c>
      <c r="G167" s="10" t="s">
        <v>4413</v>
      </c>
      <c r="I167" s="42">
        <v>-19</v>
      </c>
      <c r="J167" s="42">
        <v>-46.75</v>
      </c>
      <c r="L167" s="3"/>
      <c r="M167" s="10" t="s">
        <v>3275</v>
      </c>
      <c r="Q167" s="10" t="s">
        <v>4763</v>
      </c>
      <c r="R167" s="10" t="s">
        <v>834</v>
      </c>
      <c r="T167" s="10" t="s">
        <v>3644</v>
      </c>
      <c r="U167" s="10" t="s">
        <v>287</v>
      </c>
      <c r="W167" s="10" t="s">
        <v>833</v>
      </c>
    </row>
    <row r="168" spans="1:21" s="10" customFormat="1" ht="25.5">
      <c r="A168" s="18">
        <f t="shared" si="2"/>
        <v>166</v>
      </c>
      <c r="B168" s="10" t="s">
        <v>1168</v>
      </c>
      <c r="C168" s="10" t="s">
        <v>2402</v>
      </c>
      <c r="D168" s="10" t="s">
        <v>3620</v>
      </c>
      <c r="E168" s="10" t="s">
        <v>3620</v>
      </c>
      <c r="F168" s="10" t="s">
        <v>145</v>
      </c>
      <c r="G168" s="10" t="s">
        <v>2954</v>
      </c>
      <c r="I168" s="42">
        <v>-19</v>
      </c>
      <c r="J168" s="42">
        <v>-46.75</v>
      </c>
      <c r="L168" s="3"/>
      <c r="M168" s="10" t="s">
        <v>3275</v>
      </c>
      <c r="T168" s="10" t="s">
        <v>3644</v>
      </c>
      <c r="U168" s="10" t="s">
        <v>287</v>
      </c>
    </row>
    <row r="169" spans="1:23" ht="103.5">
      <c r="A169" s="18">
        <f t="shared" si="2"/>
        <v>167</v>
      </c>
      <c r="B169" s="3" t="s">
        <v>1168</v>
      </c>
      <c r="C169" s="3" t="s">
        <v>2402</v>
      </c>
      <c r="D169" s="3"/>
      <c r="E169" s="3" t="s">
        <v>2300</v>
      </c>
      <c r="G169" s="10" t="s">
        <v>2410</v>
      </c>
      <c r="H169" s="3"/>
      <c r="I169" s="43">
        <v>-19.866667</v>
      </c>
      <c r="J169" s="43">
        <v>-46.833333</v>
      </c>
      <c r="K169" s="3"/>
      <c r="L169" s="3"/>
      <c r="M169" s="10" t="s">
        <v>2303</v>
      </c>
      <c r="N169" s="3" t="s">
        <v>236</v>
      </c>
      <c r="O169" s="3" t="s">
        <v>1850</v>
      </c>
      <c r="P169" s="3" t="s">
        <v>1820</v>
      </c>
      <c r="Q169" s="3" t="s">
        <v>5266</v>
      </c>
      <c r="R169" s="10" t="s">
        <v>1602</v>
      </c>
      <c r="S169" s="3" t="s">
        <v>235</v>
      </c>
      <c r="T169" s="3" t="s">
        <v>1027</v>
      </c>
      <c r="U169" s="10" t="s">
        <v>289</v>
      </c>
      <c r="V169" s="3">
        <v>3510230010</v>
      </c>
      <c r="W169" s="10" t="s">
        <v>2412</v>
      </c>
    </row>
    <row r="170" spans="1:23" s="10" customFormat="1" ht="12.75">
      <c r="A170" s="18">
        <f t="shared" si="2"/>
        <v>168</v>
      </c>
      <c r="B170" s="10" t="s">
        <v>1168</v>
      </c>
      <c r="C170" s="10" t="s">
        <v>3204</v>
      </c>
      <c r="E170" s="10" t="s">
        <v>3630</v>
      </c>
      <c r="G170" s="10" t="s">
        <v>1345</v>
      </c>
      <c r="I170" s="45">
        <v>-1.05</v>
      </c>
      <c r="J170" s="45">
        <v>-46.16667</v>
      </c>
      <c r="L170" s="3"/>
      <c r="M170" s="10" t="s">
        <v>3275</v>
      </c>
      <c r="T170" s="10" t="s">
        <v>3644</v>
      </c>
      <c r="U170" s="10" t="s">
        <v>3644</v>
      </c>
      <c r="W170" s="10" t="s">
        <v>1034</v>
      </c>
    </row>
    <row r="171" spans="1:22" s="4" customFormat="1" ht="39">
      <c r="A171" s="18">
        <f t="shared" si="2"/>
        <v>169</v>
      </c>
      <c r="B171" s="3" t="s">
        <v>1168</v>
      </c>
      <c r="C171" s="10" t="s">
        <v>2948</v>
      </c>
      <c r="D171" s="3"/>
      <c r="E171" s="3" t="s">
        <v>3648</v>
      </c>
      <c r="F171" s="3"/>
      <c r="G171" s="3" t="s">
        <v>4114</v>
      </c>
      <c r="I171" s="42">
        <v>-7.33333</v>
      </c>
      <c r="J171" s="42">
        <v>-34.91667</v>
      </c>
      <c r="L171" s="3"/>
      <c r="M171" s="10" t="s">
        <v>3451</v>
      </c>
      <c r="P171" s="3" t="s">
        <v>1511</v>
      </c>
      <c r="T171" s="10" t="s">
        <v>3644</v>
      </c>
      <c r="U171" s="10" t="s">
        <v>290</v>
      </c>
      <c r="V171" s="20"/>
    </row>
    <row r="172" spans="1:22" s="3" customFormat="1" ht="51.75">
      <c r="A172" s="18">
        <f t="shared" si="2"/>
        <v>170</v>
      </c>
      <c r="B172" s="3" t="s">
        <v>1168</v>
      </c>
      <c r="C172" s="3" t="s">
        <v>2948</v>
      </c>
      <c r="E172" s="3" t="s">
        <v>795</v>
      </c>
      <c r="G172" s="3" t="s">
        <v>4114</v>
      </c>
      <c r="H172" s="10" t="s">
        <v>558</v>
      </c>
      <c r="I172" s="42">
        <v>-6.83333</v>
      </c>
      <c r="J172" s="42">
        <v>-34.88333</v>
      </c>
      <c r="M172" s="10" t="s">
        <v>3451</v>
      </c>
      <c r="P172" s="3" t="s">
        <v>1820</v>
      </c>
      <c r="S172" s="10"/>
      <c r="T172" s="10" t="s">
        <v>3644</v>
      </c>
      <c r="U172" s="10" t="s">
        <v>290</v>
      </c>
      <c r="V172" s="20"/>
    </row>
    <row r="173" spans="1:23" s="3" customFormat="1" ht="39">
      <c r="A173" s="18">
        <f t="shared" si="2"/>
        <v>171</v>
      </c>
      <c r="B173" s="3" t="s">
        <v>1168</v>
      </c>
      <c r="C173" s="3" t="s">
        <v>2948</v>
      </c>
      <c r="D173" s="3" t="s">
        <v>5032</v>
      </c>
      <c r="E173" s="10" t="s">
        <v>5312</v>
      </c>
      <c r="G173" s="3" t="s">
        <v>4114</v>
      </c>
      <c r="I173" s="32">
        <v>-7.85</v>
      </c>
      <c r="J173" s="32">
        <v>-37.083333</v>
      </c>
      <c r="P173" s="3" t="s">
        <v>1511</v>
      </c>
      <c r="Q173" s="10" t="s">
        <v>5314</v>
      </c>
      <c r="T173" s="3" t="s">
        <v>1027</v>
      </c>
      <c r="U173" s="3" t="s">
        <v>5313</v>
      </c>
      <c r="V173" s="3">
        <v>3510270001</v>
      </c>
      <c r="W173" s="20"/>
    </row>
    <row r="174" spans="1:22" s="3" customFormat="1" ht="12.75">
      <c r="A174" s="18">
        <f t="shared" si="2"/>
        <v>172</v>
      </c>
      <c r="B174" s="3" t="s">
        <v>1168</v>
      </c>
      <c r="C174" s="3" t="s">
        <v>2948</v>
      </c>
      <c r="D174" s="10" t="s">
        <v>2972</v>
      </c>
      <c r="E174" s="3" t="s">
        <v>2972</v>
      </c>
      <c r="F174" s="10" t="s">
        <v>616</v>
      </c>
      <c r="G174" s="3" t="s">
        <v>4114</v>
      </c>
      <c r="I174" s="32">
        <v>-7.71667</v>
      </c>
      <c r="J174" s="32">
        <v>-36.917</v>
      </c>
      <c r="P174" s="3" t="s">
        <v>1511</v>
      </c>
      <c r="T174" s="10" t="s">
        <v>3644</v>
      </c>
      <c r="U174" s="10" t="s">
        <v>3644</v>
      </c>
      <c r="V174" s="20"/>
    </row>
    <row r="175" spans="1:23" ht="64.5">
      <c r="A175" s="18">
        <f t="shared" si="2"/>
        <v>173</v>
      </c>
      <c r="B175" s="3" t="s">
        <v>1168</v>
      </c>
      <c r="C175" s="10" t="s">
        <v>4028</v>
      </c>
      <c r="D175" s="3"/>
      <c r="E175" s="3" t="s">
        <v>2917</v>
      </c>
      <c r="G175" s="10" t="s">
        <v>672</v>
      </c>
      <c r="H175" s="3"/>
      <c r="I175" s="32">
        <v>-7.75</v>
      </c>
      <c r="J175" s="32">
        <v>-34.75</v>
      </c>
      <c r="K175" s="3" t="s">
        <v>910</v>
      </c>
      <c r="L175" s="3">
        <v>1951</v>
      </c>
      <c r="M175" s="3"/>
      <c r="N175" s="3" t="s">
        <v>3399</v>
      </c>
      <c r="O175" s="3" t="s">
        <v>1850</v>
      </c>
      <c r="P175" s="3" t="s">
        <v>1820</v>
      </c>
      <c r="Q175" s="3" t="s">
        <v>4764</v>
      </c>
      <c r="T175" s="3" t="s">
        <v>573</v>
      </c>
      <c r="U175" s="3" t="s">
        <v>573</v>
      </c>
      <c r="V175" s="3">
        <v>3510270003</v>
      </c>
      <c r="W175" s="10" t="s">
        <v>3813</v>
      </c>
    </row>
    <row r="176" spans="1:22" s="4" customFormat="1" ht="39">
      <c r="A176" s="18">
        <f t="shared" si="2"/>
        <v>174</v>
      </c>
      <c r="B176" s="3" t="s">
        <v>1168</v>
      </c>
      <c r="C176" s="10" t="s">
        <v>3126</v>
      </c>
      <c r="D176" s="3"/>
      <c r="E176" s="3" t="s">
        <v>2364</v>
      </c>
      <c r="F176" s="3"/>
      <c r="G176" s="10" t="s">
        <v>3532</v>
      </c>
      <c r="I176" s="42">
        <v>-7.61667</v>
      </c>
      <c r="J176" s="42">
        <v>-34.91667</v>
      </c>
      <c r="K176" s="10"/>
      <c r="L176" s="3"/>
      <c r="M176" s="10" t="s">
        <v>3451</v>
      </c>
      <c r="P176" s="3" t="s">
        <v>1511</v>
      </c>
      <c r="Q176" s="10" t="s">
        <v>3649</v>
      </c>
      <c r="T176" s="10" t="s">
        <v>3644</v>
      </c>
      <c r="U176" s="10" t="s">
        <v>290</v>
      </c>
      <c r="V176" s="20"/>
    </row>
    <row r="177" spans="1:23" s="3" customFormat="1" ht="25.5">
      <c r="A177" s="18">
        <f t="shared" si="2"/>
        <v>175</v>
      </c>
      <c r="B177" s="3" t="s">
        <v>1168</v>
      </c>
      <c r="C177" s="3" t="s">
        <v>3126</v>
      </c>
      <c r="E177" s="3" t="s">
        <v>2642</v>
      </c>
      <c r="G177" s="3" t="s">
        <v>1818</v>
      </c>
      <c r="I177" s="42">
        <v>-7.95</v>
      </c>
      <c r="J177" s="42">
        <v>-34.86667</v>
      </c>
      <c r="K177" s="10"/>
      <c r="P177" s="3" t="s">
        <v>1820</v>
      </c>
      <c r="Q177" s="10" t="s">
        <v>3017</v>
      </c>
      <c r="T177" s="10" t="s">
        <v>3644</v>
      </c>
      <c r="U177" s="10" t="s">
        <v>2870</v>
      </c>
      <c r="V177" s="3">
        <v>3510310001</v>
      </c>
      <c r="W177" s="21" t="s">
        <v>2571</v>
      </c>
    </row>
    <row r="178" spans="1:22" s="4" customFormat="1" ht="25.5">
      <c r="A178" s="18">
        <f t="shared" si="2"/>
        <v>176</v>
      </c>
      <c r="B178" s="3" t="s">
        <v>1168</v>
      </c>
      <c r="C178" s="10" t="s">
        <v>1354</v>
      </c>
      <c r="D178" s="3"/>
      <c r="E178" s="3" t="s">
        <v>2557</v>
      </c>
      <c r="F178" s="3"/>
      <c r="G178" s="3" t="s">
        <v>1818</v>
      </c>
      <c r="I178" s="42">
        <v>-7.11667</v>
      </c>
      <c r="J178" s="32">
        <v>-41.35</v>
      </c>
      <c r="L178" s="3"/>
      <c r="M178" s="10" t="s">
        <v>3275</v>
      </c>
      <c r="P178" s="3" t="s">
        <v>1511</v>
      </c>
      <c r="T178" s="10" t="s">
        <v>3644</v>
      </c>
      <c r="U178" s="10" t="s">
        <v>738</v>
      </c>
      <c r="V178" s="20"/>
    </row>
    <row r="179" spans="1:22" s="4" customFormat="1" ht="25.5">
      <c r="A179" s="18">
        <f t="shared" si="2"/>
        <v>177</v>
      </c>
      <c r="B179" s="3" t="s">
        <v>1168</v>
      </c>
      <c r="C179" s="10" t="s">
        <v>1354</v>
      </c>
      <c r="D179" s="3"/>
      <c r="E179" s="3" t="s">
        <v>2970</v>
      </c>
      <c r="F179" s="3"/>
      <c r="G179" s="3" t="s">
        <v>1818</v>
      </c>
      <c r="I179" s="42">
        <v>-6.21667</v>
      </c>
      <c r="J179" s="32">
        <v>-41.45</v>
      </c>
      <c r="L179" s="3"/>
      <c r="M179" s="10" t="s">
        <v>3275</v>
      </c>
      <c r="P179" s="3" t="s">
        <v>1511</v>
      </c>
      <c r="T179" s="10" t="s">
        <v>3644</v>
      </c>
      <c r="U179" s="10" t="s">
        <v>738</v>
      </c>
      <c r="V179" s="20"/>
    </row>
    <row r="180" spans="1:22" s="4" customFormat="1" ht="25.5">
      <c r="A180" s="18">
        <f t="shared" si="2"/>
        <v>178</v>
      </c>
      <c r="B180" s="3" t="s">
        <v>1168</v>
      </c>
      <c r="C180" s="10" t="s">
        <v>1354</v>
      </c>
      <c r="D180" s="10" t="s">
        <v>2971</v>
      </c>
      <c r="E180" s="3" t="s">
        <v>2971</v>
      </c>
      <c r="F180" s="3"/>
      <c r="G180" s="3" t="s">
        <v>4114</v>
      </c>
      <c r="H180" s="10" t="s">
        <v>3197</v>
      </c>
      <c r="I180" s="32">
        <v>-8.25</v>
      </c>
      <c r="J180" s="32">
        <v>-42.033</v>
      </c>
      <c r="K180" s="10" t="s">
        <v>619</v>
      </c>
      <c r="L180" s="3"/>
      <c r="M180" s="10" t="s">
        <v>3275</v>
      </c>
      <c r="P180" s="3" t="s">
        <v>1511</v>
      </c>
      <c r="T180" s="10" t="s">
        <v>3644</v>
      </c>
      <c r="U180" s="10" t="s">
        <v>738</v>
      </c>
      <c r="V180" s="20"/>
    </row>
    <row r="181" spans="1:23" s="4" customFormat="1" ht="25.5">
      <c r="A181" s="18">
        <f t="shared" si="2"/>
        <v>179</v>
      </c>
      <c r="B181" s="3" t="s">
        <v>1168</v>
      </c>
      <c r="C181" s="3" t="s">
        <v>2769</v>
      </c>
      <c r="D181" s="3"/>
      <c r="E181" s="3" t="s">
        <v>3086</v>
      </c>
      <c r="F181" s="3"/>
      <c r="G181" s="3" t="s">
        <v>4114</v>
      </c>
      <c r="I181" s="32">
        <v>-5.833333</v>
      </c>
      <c r="J181" s="32">
        <v>-36.616667</v>
      </c>
      <c r="L181" s="3"/>
      <c r="P181" s="3" t="s">
        <v>1511</v>
      </c>
      <c r="T181" s="3" t="s">
        <v>1027</v>
      </c>
      <c r="V181" s="3">
        <v>3510350006</v>
      </c>
      <c r="W181" s="22"/>
    </row>
    <row r="182" spans="1:23" ht="64.5">
      <c r="A182" s="18">
        <f t="shared" si="2"/>
        <v>180</v>
      </c>
      <c r="B182" s="3" t="s">
        <v>1168</v>
      </c>
      <c r="C182" s="3" t="s">
        <v>2618</v>
      </c>
      <c r="D182" s="10" t="s">
        <v>2968</v>
      </c>
      <c r="E182" s="3" t="s">
        <v>2968</v>
      </c>
      <c r="G182" s="10" t="s">
        <v>2472</v>
      </c>
      <c r="H182" s="3"/>
      <c r="I182" s="43">
        <v>-27.808333</v>
      </c>
      <c r="J182" s="43">
        <v>-49.1</v>
      </c>
      <c r="K182" s="3"/>
      <c r="L182" s="3">
        <v>1927</v>
      </c>
      <c r="M182" s="3"/>
      <c r="N182" s="3" t="s">
        <v>1147</v>
      </c>
      <c r="O182" s="3" t="s">
        <v>1850</v>
      </c>
      <c r="P182" s="3" t="s">
        <v>1820</v>
      </c>
      <c r="Q182" s="3" t="s">
        <v>4765</v>
      </c>
      <c r="S182" s="3"/>
      <c r="T182" s="3" t="s">
        <v>1027</v>
      </c>
      <c r="U182" s="10" t="s">
        <v>3653</v>
      </c>
      <c r="V182" s="3">
        <v>3510450002</v>
      </c>
      <c r="W182" s="10" t="s">
        <v>2427</v>
      </c>
    </row>
    <row r="183" spans="1:23" s="10" customFormat="1" ht="25.5">
      <c r="A183" s="18">
        <f t="shared" si="2"/>
        <v>181</v>
      </c>
      <c r="B183" s="10" t="s">
        <v>1168</v>
      </c>
      <c r="C183" s="10" t="s">
        <v>1459</v>
      </c>
      <c r="E183" s="10" t="s">
        <v>2398</v>
      </c>
      <c r="F183" s="10" t="s">
        <v>2398</v>
      </c>
      <c r="G183" s="10" t="s">
        <v>4114</v>
      </c>
      <c r="I183" s="42">
        <v>-24.71667</v>
      </c>
      <c r="J183" s="42">
        <v>-48.11667</v>
      </c>
      <c r="K183" s="10" t="s">
        <v>4006</v>
      </c>
      <c r="L183" s="3"/>
      <c r="M183" s="10" t="s">
        <v>1385</v>
      </c>
      <c r="N183" s="10" t="s">
        <v>1167</v>
      </c>
      <c r="P183" s="10" t="s">
        <v>1820</v>
      </c>
      <c r="R183" s="10" t="s">
        <v>1534</v>
      </c>
      <c r="S183" s="10" t="s">
        <v>483</v>
      </c>
      <c r="T183" s="10" t="s">
        <v>907</v>
      </c>
      <c r="U183" s="10" t="s">
        <v>482</v>
      </c>
      <c r="V183" s="3"/>
      <c r="W183" s="21"/>
    </row>
    <row r="184" spans="1:23" s="3" customFormat="1" ht="64.5">
      <c r="A184" s="18">
        <f t="shared" si="2"/>
        <v>182</v>
      </c>
      <c r="B184" s="3" t="s">
        <v>1168</v>
      </c>
      <c r="C184" s="3" t="s">
        <v>1459</v>
      </c>
      <c r="D184" s="10" t="s">
        <v>620</v>
      </c>
      <c r="E184" s="3" t="s">
        <v>617</v>
      </c>
      <c r="G184" s="10" t="s">
        <v>3696</v>
      </c>
      <c r="I184" s="42">
        <v>-23.43333</v>
      </c>
      <c r="J184" s="32">
        <v>-47.583333</v>
      </c>
      <c r="K184" s="10" t="s">
        <v>3471</v>
      </c>
      <c r="M184" s="10" t="s">
        <v>3500</v>
      </c>
      <c r="P184" s="3" t="s">
        <v>1820</v>
      </c>
      <c r="Q184" s="10" t="s">
        <v>5128</v>
      </c>
      <c r="R184" s="10" t="s">
        <v>3472</v>
      </c>
      <c r="T184" s="10" t="s">
        <v>3644</v>
      </c>
      <c r="U184" s="10" t="s">
        <v>130</v>
      </c>
      <c r="V184" s="3">
        <v>3510430005</v>
      </c>
      <c r="W184" s="20"/>
    </row>
    <row r="185" spans="1:23" s="4" customFormat="1" ht="39">
      <c r="A185" s="18">
        <f t="shared" si="2"/>
        <v>183</v>
      </c>
      <c r="B185" s="3" t="s">
        <v>1168</v>
      </c>
      <c r="C185" s="3" t="s">
        <v>1459</v>
      </c>
      <c r="D185" s="10" t="s">
        <v>835</v>
      </c>
      <c r="E185" s="10" t="s">
        <v>3499</v>
      </c>
      <c r="F185" s="10" t="s">
        <v>3262</v>
      </c>
      <c r="G185" s="3" t="s">
        <v>4114</v>
      </c>
      <c r="I185" s="32">
        <v>-24.5</v>
      </c>
      <c r="J185" s="32">
        <v>-47.78</v>
      </c>
      <c r="K185" s="3" t="s">
        <v>1113</v>
      </c>
      <c r="L185" s="3"/>
      <c r="M185" s="10" t="s">
        <v>3500</v>
      </c>
      <c r="P185" s="3" t="s">
        <v>1820</v>
      </c>
      <c r="Q185" s="3" t="s">
        <v>1148</v>
      </c>
      <c r="S185" s="10" t="s">
        <v>2105</v>
      </c>
      <c r="T185" s="3" t="s">
        <v>1140</v>
      </c>
      <c r="U185" s="10" t="s">
        <v>3482</v>
      </c>
      <c r="V185" s="3">
        <v>3510430002</v>
      </c>
      <c r="W185" s="22"/>
    </row>
    <row r="186" spans="1:23" s="2" customFormat="1" ht="39">
      <c r="A186" s="18">
        <f t="shared" si="2"/>
        <v>184</v>
      </c>
      <c r="B186" s="3" t="s">
        <v>1168</v>
      </c>
      <c r="C186" s="3" t="s">
        <v>1459</v>
      </c>
      <c r="D186" s="10" t="s">
        <v>835</v>
      </c>
      <c r="E186" s="10" t="s">
        <v>3499</v>
      </c>
      <c r="F186" s="10" t="s">
        <v>3261</v>
      </c>
      <c r="G186" s="10" t="s">
        <v>2564</v>
      </c>
      <c r="I186" s="32">
        <v>-24.4</v>
      </c>
      <c r="J186" s="32">
        <v>-47.667</v>
      </c>
      <c r="L186" s="3"/>
      <c r="M186" s="3"/>
      <c r="N186" s="3"/>
      <c r="O186" s="3"/>
      <c r="P186" s="3" t="s">
        <v>1511</v>
      </c>
      <c r="Q186" s="10" t="s">
        <v>1175</v>
      </c>
      <c r="T186" s="10" t="s">
        <v>1282</v>
      </c>
      <c r="U186" s="10" t="s">
        <v>624</v>
      </c>
      <c r="V186" s="19"/>
      <c r="W186" s="10" t="s">
        <v>2024</v>
      </c>
    </row>
    <row r="187" spans="1:22" s="10" customFormat="1" ht="12.75">
      <c r="A187" s="18">
        <f t="shared" si="2"/>
        <v>185</v>
      </c>
      <c r="B187" s="10" t="s">
        <v>1168</v>
      </c>
      <c r="C187" s="10" t="s">
        <v>1459</v>
      </c>
      <c r="D187" s="10" t="s">
        <v>5103</v>
      </c>
      <c r="E187" s="10" t="s">
        <v>5126</v>
      </c>
      <c r="G187" s="10" t="s">
        <v>4114</v>
      </c>
      <c r="I187" s="42"/>
      <c r="J187" s="42"/>
      <c r="L187" s="3"/>
      <c r="U187" s="10" t="s">
        <v>4123</v>
      </c>
      <c r="V187" s="21"/>
    </row>
    <row r="188" spans="1:23" ht="78">
      <c r="A188" s="18">
        <f t="shared" si="2"/>
        <v>186</v>
      </c>
      <c r="B188" s="3" t="s">
        <v>1168</v>
      </c>
      <c r="C188" s="3" t="s">
        <v>1459</v>
      </c>
      <c r="D188" s="10" t="s">
        <v>618</v>
      </c>
      <c r="E188" s="10" t="s">
        <v>2651</v>
      </c>
      <c r="G188" s="10" t="s">
        <v>623</v>
      </c>
      <c r="H188" s="3"/>
      <c r="I188" s="43">
        <v>-24.74</v>
      </c>
      <c r="J188" s="43">
        <v>-48.05</v>
      </c>
      <c r="K188" s="3"/>
      <c r="L188" s="3">
        <v>1940</v>
      </c>
      <c r="M188" s="10" t="s">
        <v>3612</v>
      </c>
      <c r="N188" s="10" t="s">
        <v>4299</v>
      </c>
      <c r="O188" s="3" t="s">
        <v>2007</v>
      </c>
      <c r="P188" s="3" t="s">
        <v>1820</v>
      </c>
      <c r="Q188" s="3" t="s">
        <v>5158</v>
      </c>
      <c r="R188" s="10" t="s">
        <v>2351</v>
      </c>
      <c r="S188" s="10" t="s">
        <v>3611</v>
      </c>
      <c r="T188" s="3" t="s">
        <v>1027</v>
      </c>
      <c r="U188" s="10" t="s">
        <v>38</v>
      </c>
      <c r="V188" s="3">
        <v>3510430004</v>
      </c>
      <c r="W188" s="10" t="s">
        <v>2570</v>
      </c>
    </row>
    <row r="189" spans="1:23" s="2" customFormat="1" ht="39">
      <c r="A189" s="18">
        <f t="shared" si="2"/>
        <v>187</v>
      </c>
      <c r="B189" s="3" t="s">
        <v>1503</v>
      </c>
      <c r="C189" s="3"/>
      <c r="D189" s="3"/>
      <c r="E189" s="3" t="s">
        <v>2675</v>
      </c>
      <c r="F189" s="3"/>
      <c r="G189" s="3" t="s">
        <v>4114</v>
      </c>
      <c r="I189" s="32">
        <v>42.5833333333333</v>
      </c>
      <c r="J189" s="32">
        <v>22.5</v>
      </c>
      <c r="L189" s="3"/>
      <c r="T189" s="10" t="s">
        <v>3947</v>
      </c>
      <c r="W189" s="19"/>
    </row>
    <row r="190" spans="1:23" s="10" customFormat="1" ht="25.5">
      <c r="A190" s="18">
        <f t="shared" si="2"/>
        <v>188</v>
      </c>
      <c r="B190" s="10" t="s">
        <v>1503</v>
      </c>
      <c r="E190" s="10" t="s">
        <v>3233</v>
      </c>
      <c r="G190" s="10" t="s">
        <v>4114</v>
      </c>
      <c r="I190" s="42">
        <v>43.18333</v>
      </c>
      <c r="J190" s="42">
        <v>27.43333</v>
      </c>
      <c r="K190" s="10" t="s">
        <v>3838</v>
      </c>
      <c r="L190" s="3"/>
      <c r="M190" s="10" t="s">
        <v>3275</v>
      </c>
      <c r="T190" s="10" t="s">
        <v>907</v>
      </c>
      <c r="W190" s="21"/>
    </row>
    <row r="191" spans="1:23" s="10" customFormat="1" ht="39">
      <c r="A191" s="18">
        <f t="shared" si="2"/>
        <v>189</v>
      </c>
      <c r="B191" s="10" t="s">
        <v>1503</v>
      </c>
      <c r="E191" s="10" t="s">
        <v>3990</v>
      </c>
      <c r="G191" s="10" t="s">
        <v>4114</v>
      </c>
      <c r="H191" s="10" t="s">
        <v>3662</v>
      </c>
      <c r="I191" s="42">
        <v>43.41667</v>
      </c>
      <c r="J191" s="42">
        <v>24.61667</v>
      </c>
      <c r="K191" s="10" t="s">
        <v>3837</v>
      </c>
      <c r="L191" s="3"/>
      <c r="M191" s="10" t="s">
        <v>3275</v>
      </c>
      <c r="T191" s="10" t="s">
        <v>907</v>
      </c>
      <c r="U191" s="10" t="s">
        <v>3482</v>
      </c>
      <c r="W191" s="21"/>
    </row>
    <row r="192" spans="1:23" s="3" customFormat="1" ht="64.5">
      <c r="A192" s="18">
        <f t="shared" si="2"/>
        <v>190</v>
      </c>
      <c r="B192" s="10" t="s">
        <v>3205</v>
      </c>
      <c r="C192" s="26"/>
      <c r="D192" s="26"/>
      <c r="E192" s="10" t="s">
        <v>3885</v>
      </c>
      <c r="F192" s="26"/>
      <c r="G192" s="26" t="s">
        <v>4114</v>
      </c>
      <c r="H192" s="3" t="s">
        <v>1214</v>
      </c>
      <c r="I192" s="32">
        <v>11.8</v>
      </c>
      <c r="J192" s="32">
        <v>2.133333</v>
      </c>
      <c r="K192" s="3" t="s">
        <v>3654</v>
      </c>
      <c r="M192" s="10" t="s">
        <v>3275</v>
      </c>
      <c r="P192" s="3" t="s">
        <v>1820</v>
      </c>
      <c r="S192" s="3" t="s">
        <v>1392</v>
      </c>
      <c r="T192" s="3" t="s">
        <v>3505</v>
      </c>
      <c r="U192" s="10" t="s">
        <v>1384</v>
      </c>
      <c r="V192" s="20"/>
      <c r="W192" s="20"/>
    </row>
    <row r="193" spans="1:23" s="10" customFormat="1" ht="64.5">
      <c r="A193" s="18">
        <f t="shared" si="2"/>
        <v>191</v>
      </c>
      <c r="B193" s="10" t="s">
        <v>3205</v>
      </c>
      <c r="C193" s="26"/>
      <c r="D193" s="26"/>
      <c r="E193" s="10" t="s">
        <v>3761</v>
      </c>
      <c r="G193" s="10" t="s">
        <v>4114</v>
      </c>
      <c r="H193" s="10" t="s">
        <v>1524</v>
      </c>
      <c r="I193" s="42">
        <v>11.58333</v>
      </c>
      <c r="J193" s="42">
        <v>1.41667</v>
      </c>
      <c r="K193" s="10" t="s">
        <v>1114</v>
      </c>
      <c r="L193" s="3"/>
      <c r="Q193" s="10" t="s">
        <v>3507</v>
      </c>
      <c r="T193" s="10" t="s">
        <v>1575</v>
      </c>
      <c r="U193" s="10" t="s">
        <v>1384</v>
      </c>
      <c r="W193" s="21" t="s">
        <v>4524</v>
      </c>
    </row>
    <row r="194" spans="1:23" s="10" customFormat="1" ht="39">
      <c r="A194" s="18">
        <f t="shared" si="2"/>
        <v>192</v>
      </c>
      <c r="B194" s="10" t="s">
        <v>3205</v>
      </c>
      <c r="E194" s="10" t="s">
        <v>3762</v>
      </c>
      <c r="G194" s="10" t="s">
        <v>4114</v>
      </c>
      <c r="I194" s="42">
        <v>12.13333</v>
      </c>
      <c r="J194" s="42">
        <v>1.75</v>
      </c>
      <c r="L194" s="3"/>
      <c r="Q194" s="10" t="s">
        <v>3469</v>
      </c>
      <c r="T194" s="10" t="s">
        <v>1575</v>
      </c>
      <c r="U194" s="10" t="s">
        <v>3482</v>
      </c>
      <c r="V194" s="21"/>
      <c r="W194" s="21"/>
    </row>
    <row r="195" spans="1:23" s="3" customFormat="1" ht="78">
      <c r="A195" s="18">
        <f t="shared" si="2"/>
        <v>193</v>
      </c>
      <c r="B195" s="10" t="s">
        <v>3205</v>
      </c>
      <c r="C195" s="3" t="s">
        <v>3049</v>
      </c>
      <c r="E195" s="10" t="s">
        <v>3760</v>
      </c>
      <c r="G195" s="3" t="s">
        <v>4114</v>
      </c>
      <c r="H195" s="10" t="s">
        <v>3432</v>
      </c>
      <c r="I195" s="42">
        <v>12.01667</v>
      </c>
      <c r="J195" s="42">
        <v>1.91667</v>
      </c>
      <c r="K195" s="10"/>
      <c r="M195" s="10" t="s">
        <v>4159</v>
      </c>
      <c r="P195" s="3" t="s">
        <v>1820</v>
      </c>
      <c r="Q195" s="10" t="s">
        <v>1619</v>
      </c>
      <c r="S195" s="10"/>
      <c r="T195" s="10" t="s">
        <v>1575</v>
      </c>
      <c r="U195" s="10" t="s">
        <v>921</v>
      </c>
      <c r="V195" s="3">
        <v>7510550003</v>
      </c>
      <c r="W195" s="3" t="s">
        <v>4523</v>
      </c>
    </row>
    <row r="196" spans="1:23" s="10" customFormat="1" ht="64.5">
      <c r="A196" s="18">
        <f t="shared" si="2"/>
        <v>194</v>
      </c>
      <c r="B196" s="10" t="s">
        <v>3369</v>
      </c>
      <c r="E196" s="10" t="s">
        <v>768</v>
      </c>
      <c r="G196" s="10" t="s">
        <v>3516</v>
      </c>
      <c r="H196" s="10" t="s">
        <v>423</v>
      </c>
      <c r="I196" s="42">
        <v>-2.86667</v>
      </c>
      <c r="J196" s="42">
        <v>29.55</v>
      </c>
      <c r="L196" s="3"/>
      <c r="M196" s="10" t="s">
        <v>3506</v>
      </c>
      <c r="Q196" s="10" t="s">
        <v>4769</v>
      </c>
      <c r="T196" s="10" t="s">
        <v>770</v>
      </c>
      <c r="U196" s="10" t="s">
        <v>769</v>
      </c>
      <c r="W196" s="21"/>
    </row>
    <row r="197" spans="1:22" s="3" customFormat="1" ht="39">
      <c r="A197" s="18">
        <f aca="true" t="shared" si="3" ref="A197:A260">A196+1</f>
        <v>195</v>
      </c>
      <c r="B197" s="3" t="s">
        <v>3435</v>
      </c>
      <c r="C197" s="3" t="s">
        <v>2493</v>
      </c>
      <c r="E197" s="3" t="s">
        <v>1547</v>
      </c>
      <c r="G197" s="3" t="s">
        <v>4114</v>
      </c>
      <c r="H197" s="10" t="s">
        <v>1445</v>
      </c>
      <c r="I197" s="32">
        <v>13.5</v>
      </c>
      <c r="J197" s="32">
        <v>103.01666666666667</v>
      </c>
      <c r="M197" s="10" t="s">
        <v>3275</v>
      </c>
      <c r="P197" s="3" t="s">
        <v>1511</v>
      </c>
      <c r="T197" s="3" t="s">
        <v>1659</v>
      </c>
      <c r="U197" s="10" t="s">
        <v>1659</v>
      </c>
      <c r="V197" s="20"/>
    </row>
    <row r="198" ht="12.75">
      <c r="A198" s="18">
        <f t="shared" si="3"/>
        <v>196</v>
      </c>
    </row>
    <row r="199" spans="1:23" s="3" customFormat="1" ht="142.5">
      <c r="A199" s="18">
        <f t="shared" si="3"/>
        <v>197</v>
      </c>
      <c r="B199" s="3" t="s">
        <v>3435</v>
      </c>
      <c r="C199" s="3" t="s">
        <v>2493</v>
      </c>
      <c r="E199" s="3" t="s">
        <v>2759</v>
      </c>
      <c r="G199" s="3" t="s">
        <v>4114</v>
      </c>
      <c r="H199" s="15" t="s">
        <v>3136</v>
      </c>
      <c r="I199" s="32">
        <v>13.0167</v>
      </c>
      <c r="J199" s="32">
        <v>103.1</v>
      </c>
      <c r="M199" s="10" t="s">
        <v>3275</v>
      </c>
      <c r="T199" s="10" t="s">
        <v>4428</v>
      </c>
      <c r="U199" s="10" t="s">
        <v>2033</v>
      </c>
      <c r="V199" s="20"/>
      <c r="W199" s="3" t="s">
        <v>3139</v>
      </c>
    </row>
    <row r="200" spans="1:22" s="3" customFormat="1" ht="103.5">
      <c r="A200" s="18">
        <f t="shared" si="3"/>
        <v>198</v>
      </c>
      <c r="B200" s="3" t="s">
        <v>3435</v>
      </c>
      <c r="C200" s="3" t="s">
        <v>2493</v>
      </c>
      <c r="E200" s="3" t="s">
        <v>1642</v>
      </c>
      <c r="G200" s="3" t="s">
        <v>4114</v>
      </c>
      <c r="H200" s="10" t="s">
        <v>3118</v>
      </c>
      <c r="I200" s="32">
        <v>13.4</v>
      </c>
      <c r="J200" s="32">
        <v>103.01666666666667</v>
      </c>
      <c r="M200" s="10" t="s">
        <v>3275</v>
      </c>
      <c r="P200" s="3" t="s">
        <v>1511</v>
      </c>
      <c r="T200" s="3" t="s">
        <v>1659</v>
      </c>
      <c r="U200" s="10" t="s">
        <v>1659</v>
      </c>
      <c r="V200" s="20"/>
    </row>
    <row r="201" spans="1:22" s="3" customFormat="1" ht="90.75">
      <c r="A201" s="18">
        <f t="shared" si="3"/>
        <v>199</v>
      </c>
      <c r="B201" s="3" t="s">
        <v>3435</v>
      </c>
      <c r="C201" s="3" t="s">
        <v>2493</v>
      </c>
      <c r="E201" s="3" t="s">
        <v>1916</v>
      </c>
      <c r="G201" s="3" t="s">
        <v>4114</v>
      </c>
      <c r="H201" s="10" t="s">
        <v>1480</v>
      </c>
      <c r="I201" s="32">
        <v>13.466666666666667</v>
      </c>
      <c r="J201" s="32">
        <v>103.01666666666667</v>
      </c>
      <c r="M201" s="10" t="s">
        <v>3275</v>
      </c>
      <c r="P201" s="3" t="s">
        <v>1511</v>
      </c>
      <c r="T201" s="3" t="s">
        <v>1659</v>
      </c>
      <c r="U201" s="10" t="s">
        <v>1659</v>
      </c>
      <c r="V201" s="20"/>
    </row>
    <row r="202" spans="1:22" s="3" customFormat="1" ht="39">
      <c r="A202" s="18">
        <f t="shared" si="3"/>
        <v>200</v>
      </c>
      <c r="B202" s="3" t="s">
        <v>3435</v>
      </c>
      <c r="C202" s="3" t="s">
        <v>2493</v>
      </c>
      <c r="E202" s="3" t="s">
        <v>84</v>
      </c>
      <c r="G202" s="3" t="s">
        <v>4114</v>
      </c>
      <c r="H202" s="10" t="s">
        <v>1767</v>
      </c>
      <c r="I202" s="32">
        <v>13.6</v>
      </c>
      <c r="J202" s="32">
        <v>102.95</v>
      </c>
      <c r="M202" s="10" t="s">
        <v>3275</v>
      </c>
      <c r="P202" s="3" t="s">
        <v>1511</v>
      </c>
      <c r="T202" s="3" t="s">
        <v>1659</v>
      </c>
      <c r="U202" s="10" t="s">
        <v>1659</v>
      </c>
      <c r="V202" s="20"/>
    </row>
    <row r="203" spans="1:22" s="3" customFormat="1" ht="25.5">
      <c r="A203" s="18">
        <f t="shared" si="3"/>
        <v>201</v>
      </c>
      <c r="B203" s="3" t="s">
        <v>3435</v>
      </c>
      <c r="C203" s="3" t="s">
        <v>2493</v>
      </c>
      <c r="E203" s="3" t="s">
        <v>83</v>
      </c>
      <c r="G203" s="3" t="s">
        <v>4114</v>
      </c>
      <c r="H203" s="10" t="s">
        <v>2164</v>
      </c>
      <c r="I203" s="32">
        <v>13.6</v>
      </c>
      <c r="J203" s="32">
        <v>102.95</v>
      </c>
      <c r="M203" s="10" t="s">
        <v>3275</v>
      </c>
      <c r="P203" s="3" t="s">
        <v>1511</v>
      </c>
      <c r="T203" s="3" t="s">
        <v>1659</v>
      </c>
      <c r="U203" s="10" t="s">
        <v>1659</v>
      </c>
      <c r="V203" s="20"/>
    </row>
    <row r="204" spans="1:22" s="3" customFormat="1" ht="12.75">
      <c r="A204" s="18">
        <f t="shared" si="3"/>
        <v>202</v>
      </c>
      <c r="B204" s="3" t="s">
        <v>3435</v>
      </c>
      <c r="C204" s="3" t="s">
        <v>2162</v>
      </c>
      <c r="E204" s="3" t="s">
        <v>2429</v>
      </c>
      <c r="G204" s="3" t="s">
        <v>4114</v>
      </c>
      <c r="I204" s="32">
        <v>10.583333333333334</v>
      </c>
      <c r="J204" s="32">
        <v>104.46666666666667</v>
      </c>
      <c r="M204" s="10" t="s">
        <v>3275</v>
      </c>
      <c r="P204" s="3" t="s">
        <v>1511</v>
      </c>
      <c r="T204" s="3" t="s">
        <v>1659</v>
      </c>
      <c r="U204" s="10" t="s">
        <v>1659</v>
      </c>
      <c r="V204" s="20"/>
    </row>
    <row r="205" spans="1:22" s="3" customFormat="1" ht="12.75">
      <c r="A205" s="18">
        <f t="shared" si="3"/>
        <v>203</v>
      </c>
      <c r="B205" s="3" t="s">
        <v>3435</v>
      </c>
      <c r="C205" s="3" t="s">
        <v>2162</v>
      </c>
      <c r="E205" s="3" t="s">
        <v>2789</v>
      </c>
      <c r="G205" s="3" t="s">
        <v>4114</v>
      </c>
      <c r="I205" s="32">
        <v>10.633333333333333</v>
      </c>
      <c r="J205" s="32">
        <v>104.56666666666666</v>
      </c>
      <c r="M205" s="10" t="s">
        <v>3275</v>
      </c>
      <c r="P205" s="3" t="s">
        <v>1511</v>
      </c>
      <c r="T205" s="3" t="s">
        <v>1659</v>
      </c>
      <c r="U205" s="10" t="s">
        <v>1659</v>
      </c>
      <c r="V205" s="20"/>
    </row>
    <row r="206" spans="1:22" s="3" customFormat="1" ht="12.75">
      <c r="A206" s="18">
        <f t="shared" si="3"/>
        <v>204</v>
      </c>
      <c r="B206" s="3" t="s">
        <v>3435</v>
      </c>
      <c r="C206" s="3" t="s">
        <v>2162</v>
      </c>
      <c r="E206" s="3" t="s">
        <v>2525</v>
      </c>
      <c r="G206" s="3" t="s">
        <v>4114</v>
      </c>
      <c r="I206" s="32">
        <v>10.766666666666667</v>
      </c>
      <c r="J206" s="32">
        <v>104.38333333333334</v>
      </c>
      <c r="M206" s="10" t="s">
        <v>3275</v>
      </c>
      <c r="P206" s="3" t="s">
        <v>1511</v>
      </c>
      <c r="T206" s="3" t="s">
        <v>1659</v>
      </c>
      <c r="U206" s="10" t="s">
        <v>1659</v>
      </c>
      <c r="V206" s="20"/>
    </row>
    <row r="207" spans="1:22" s="3" customFormat="1" ht="103.5">
      <c r="A207" s="18">
        <f t="shared" si="3"/>
        <v>205</v>
      </c>
      <c r="B207" s="3" t="s">
        <v>3435</v>
      </c>
      <c r="C207" s="3" t="s">
        <v>2162</v>
      </c>
      <c r="E207" s="3" t="s">
        <v>2501</v>
      </c>
      <c r="G207" s="3" t="s">
        <v>4114</v>
      </c>
      <c r="H207" s="15" t="s">
        <v>222</v>
      </c>
      <c r="I207" s="32">
        <v>10.683333333333334</v>
      </c>
      <c r="J207" s="32">
        <v>104.53333333333333</v>
      </c>
      <c r="M207" s="10" t="s">
        <v>3275</v>
      </c>
      <c r="P207" s="3" t="s">
        <v>1511</v>
      </c>
      <c r="T207" s="3" t="s">
        <v>1659</v>
      </c>
      <c r="U207" s="10" t="s">
        <v>1659</v>
      </c>
      <c r="V207" s="20"/>
    </row>
    <row r="208" spans="1:23" s="3" customFormat="1" ht="39">
      <c r="A208" s="18">
        <f t="shared" si="3"/>
        <v>206</v>
      </c>
      <c r="B208" s="3" t="s">
        <v>3435</v>
      </c>
      <c r="C208" s="3" t="s">
        <v>2162</v>
      </c>
      <c r="E208" s="3" t="s">
        <v>3467</v>
      </c>
      <c r="G208" s="3" t="s">
        <v>4114</v>
      </c>
      <c r="I208" s="32">
        <v>10.8167</v>
      </c>
      <c r="J208" s="32">
        <v>104.5333</v>
      </c>
      <c r="M208" s="10" t="s">
        <v>35</v>
      </c>
      <c r="N208" s="3" t="s">
        <v>3082</v>
      </c>
      <c r="P208" s="3" t="s">
        <v>1511</v>
      </c>
      <c r="Q208" s="3" t="s">
        <v>34</v>
      </c>
      <c r="R208" s="10" t="s">
        <v>3236</v>
      </c>
      <c r="S208" s="10" t="s">
        <v>1442</v>
      </c>
      <c r="T208" s="10" t="s">
        <v>4428</v>
      </c>
      <c r="U208" s="10" t="s">
        <v>634</v>
      </c>
      <c r="V208" s="20"/>
      <c r="W208" s="3" t="s">
        <v>2696</v>
      </c>
    </row>
    <row r="209" spans="1:23" s="3" customFormat="1" ht="39">
      <c r="A209" s="18">
        <f t="shared" si="3"/>
        <v>207</v>
      </c>
      <c r="B209" s="3" t="s">
        <v>3435</v>
      </c>
      <c r="C209" s="3" t="s">
        <v>2494</v>
      </c>
      <c r="E209" s="3" t="s">
        <v>2319</v>
      </c>
      <c r="G209" s="3" t="s">
        <v>4114</v>
      </c>
      <c r="I209" s="32">
        <v>11.6833</v>
      </c>
      <c r="J209" s="32">
        <v>103.9</v>
      </c>
      <c r="M209" s="10" t="s">
        <v>3275</v>
      </c>
      <c r="T209" s="10" t="s">
        <v>4428</v>
      </c>
      <c r="U209" s="10" t="s">
        <v>2033</v>
      </c>
      <c r="V209" s="20"/>
      <c r="W209" s="3" t="s">
        <v>3138</v>
      </c>
    </row>
    <row r="210" spans="1:22" s="10" customFormat="1" ht="12.75">
      <c r="A210" s="18">
        <f t="shared" si="3"/>
        <v>208</v>
      </c>
      <c r="B210" s="10" t="s">
        <v>2418</v>
      </c>
      <c r="E210" s="10" t="s">
        <v>4164</v>
      </c>
      <c r="G210" s="10" t="s">
        <v>2334</v>
      </c>
      <c r="I210" s="42"/>
      <c r="J210" s="42"/>
      <c r="L210" s="3"/>
      <c r="U210" s="10" t="s">
        <v>4123</v>
      </c>
      <c r="V210" s="21"/>
    </row>
    <row r="211" spans="1:22" s="10" customFormat="1" ht="25.5">
      <c r="A211" s="18">
        <f t="shared" si="3"/>
        <v>209</v>
      </c>
      <c r="B211" s="10" t="s">
        <v>2418</v>
      </c>
      <c r="E211" s="10" t="s">
        <v>4276</v>
      </c>
      <c r="G211" s="10" t="s">
        <v>4277</v>
      </c>
      <c r="I211" s="42"/>
      <c r="J211" s="42"/>
      <c r="L211" s="3"/>
      <c r="U211" s="10" t="s">
        <v>4123</v>
      </c>
      <c r="V211" s="21"/>
    </row>
    <row r="212" spans="1:22" s="10" customFormat="1" ht="25.5">
      <c r="A212" s="18">
        <f t="shared" si="3"/>
        <v>210</v>
      </c>
      <c r="B212" s="10" t="s">
        <v>2418</v>
      </c>
      <c r="E212" s="10" t="s">
        <v>863</v>
      </c>
      <c r="G212" s="10" t="s">
        <v>4114</v>
      </c>
      <c r="H212" s="10" t="s">
        <v>864</v>
      </c>
      <c r="I212" s="42"/>
      <c r="J212" s="42"/>
      <c r="L212" s="3"/>
      <c r="M212" s="10" t="s">
        <v>3275</v>
      </c>
      <c r="U212" s="10" t="s">
        <v>2431</v>
      </c>
      <c r="V212" s="21"/>
    </row>
    <row r="213" spans="1:22" s="10" customFormat="1" ht="25.5">
      <c r="A213" s="18">
        <f t="shared" si="3"/>
        <v>211</v>
      </c>
      <c r="B213" s="10" t="s">
        <v>2418</v>
      </c>
      <c r="E213" s="10" t="s">
        <v>880</v>
      </c>
      <c r="G213" s="10" t="s">
        <v>4114</v>
      </c>
      <c r="H213" s="10" t="s">
        <v>883</v>
      </c>
      <c r="I213" s="42"/>
      <c r="J213" s="42"/>
      <c r="L213" s="3"/>
      <c r="M213" s="10" t="s">
        <v>3275</v>
      </c>
      <c r="U213" s="10" t="s">
        <v>2431</v>
      </c>
      <c r="V213" s="21"/>
    </row>
    <row r="214" spans="1:22" s="10" customFormat="1" ht="25.5">
      <c r="A214" s="18">
        <f t="shared" si="3"/>
        <v>212</v>
      </c>
      <c r="B214" s="10" t="s">
        <v>2418</v>
      </c>
      <c r="E214" s="10" t="s">
        <v>884</v>
      </c>
      <c r="G214" s="10" t="s">
        <v>4114</v>
      </c>
      <c r="H214" s="10" t="s">
        <v>324</v>
      </c>
      <c r="I214" s="42"/>
      <c r="J214" s="42"/>
      <c r="L214" s="3"/>
      <c r="M214" s="10" t="s">
        <v>3275</v>
      </c>
      <c r="U214" s="10" t="s">
        <v>2431</v>
      </c>
      <c r="V214" s="21"/>
    </row>
    <row r="215" spans="1:22" s="10" customFormat="1" ht="12.75">
      <c r="A215" s="18">
        <f t="shared" si="3"/>
        <v>213</v>
      </c>
      <c r="B215" s="10" t="s">
        <v>2418</v>
      </c>
      <c r="E215" s="10" t="s">
        <v>4165</v>
      </c>
      <c r="G215" s="10" t="s">
        <v>4166</v>
      </c>
      <c r="I215" s="42"/>
      <c r="J215" s="42"/>
      <c r="L215" s="3"/>
      <c r="U215" s="10" t="s">
        <v>4123</v>
      </c>
      <c r="V215" s="21"/>
    </row>
    <row r="216" spans="1:22" s="10" customFormat="1" ht="12.75">
      <c r="A216" s="18">
        <f t="shared" si="3"/>
        <v>214</v>
      </c>
      <c r="B216" s="10" t="s">
        <v>2418</v>
      </c>
      <c r="E216" s="10" t="s">
        <v>4335</v>
      </c>
      <c r="G216" s="10" t="s">
        <v>4114</v>
      </c>
      <c r="I216" s="42"/>
      <c r="J216" s="42"/>
      <c r="L216" s="3"/>
      <c r="V216" s="21"/>
    </row>
    <row r="217" spans="1:22" s="10" customFormat="1" ht="25.5">
      <c r="A217" s="18">
        <f t="shared" si="3"/>
        <v>215</v>
      </c>
      <c r="B217" s="10" t="s">
        <v>2418</v>
      </c>
      <c r="E217" s="10" t="s">
        <v>310</v>
      </c>
      <c r="G217" s="10" t="s">
        <v>4114</v>
      </c>
      <c r="H217" s="10" t="s">
        <v>598</v>
      </c>
      <c r="I217" s="42"/>
      <c r="J217" s="42"/>
      <c r="L217" s="3"/>
      <c r="M217" s="10" t="s">
        <v>3275</v>
      </c>
      <c r="U217" s="10" t="s">
        <v>2431</v>
      </c>
      <c r="V217" s="21"/>
    </row>
    <row r="218" spans="1:22" s="10" customFormat="1" ht="25.5">
      <c r="A218" s="18">
        <f t="shared" si="3"/>
        <v>216</v>
      </c>
      <c r="B218" s="10" t="s">
        <v>2418</v>
      </c>
      <c r="E218" s="10" t="s">
        <v>599</v>
      </c>
      <c r="G218" s="10" t="s">
        <v>4114</v>
      </c>
      <c r="H218" s="10" t="s">
        <v>50</v>
      </c>
      <c r="I218" s="42"/>
      <c r="J218" s="42"/>
      <c r="L218" s="3"/>
      <c r="M218" s="10" t="s">
        <v>3275</v>
      </c>
      <c r="U218" s="10" t="s">
        <v>2431</v>
      </c>
      <c r="V218" s="21"/>
    </row>
    <row r="219" spans="1:22" s="10" customFormat="1" ht="25.5">
      <c r="A219" s="18">
        <f t="shared" si="3"/>
        <v>217</v>
      </c>
      <c r="B219" s="10" t="s">
        <v>2418</v>
      </c>
      <c r="E219" s="10" t="s">
        <v>141</v>
      </c>
      <c r="G219" s="10" t="s">
        <v>142</v>
      </c>
      <c r="H219" s="10" t="s">
        <v>337</v>
      </c>
      <c r="I219" s="42"/>
      <c r="J219" s="42"/>
      <c r="L219" s="3"/>
      <c r="M219" s="10" t="s">
        <v>3275</v>
      </c>
      <c r="U219" s="10" t="s">
        <v>2431</v>
      </c>
      <c r="V219" s="21"/>
    </row>
    <row r="220" spans="1:22" s="10" customFormat="1" ht="25.5">
      <c r="A220" s="18">
        <f t="shared" si="3"/>
        <v>218</v>
      </c>
      <c r="B220" s="10" t="s">
        <v>2418</v>
      </c>
      <c r="E220" s="10" t="s">
        <v>338</v>
      </c>
      <c r="G220" s="10" t="s">
        <v>4114</v>
      </c>
      <c r="H220" s="10" t="s">
        <v>359</v>
      </c>
      <c r="I220" s="42"/>
      <c r="J220" s="42"/>
      <c r="L220" s="3"/>
      <c r="M220" s="10" t="s">
        <v>3275</v>
      </c>
      <c r="U220" s="10" t="s">
        <v>2431</v>
      </c>
      <c r="V220" s="21"/>
    </row>
    <row r="221" spans="1:22" s="10" customFormat="1" ht="25.5">
      <c r="A221" s="18">
        <f t="shared" si="3"/>
        <v>219</v>
      </c>
      <c r="B221" s="10" t="s">
        <v>2418</v>
      </c>
      <c r="E221" s="10" t="s">
        <v>51</v>
      </c>
      <c r="G221" s="10" t="s">
        <v>4114</v>
      </c>
      <c r="H221" s="10" t="s">
        <v>52</v>
      </c>
      <c r="I221" s="42"/>
      <c r="J221" s="42"/>
      <c r="L221" s="3"/>
      <c r="M221" s="10" t="s">
        <v>3275</v>
      </c>
      <c r="U221" s="10" t="s">
        <v>2431</v>
      </c>
      <c r="V221" s="21"/>
    </row>
    <row r="222" spans="1:22" s="10" customFormat="1" ht="25.5">
      <c r="A222" s="18">
        <f t="shared" si="3"/>
        <v>220</v>
      </c>
      <c r="B222" s="10" t="s">
        <v>2418</v>
      </c>
      <c r="E222" s="10" t="s">
        <v>360</v>
      </c>
      <c r="G222" s="10" t="s">
        <v>4587</v>
      </c>
      <c r="H222" s="10" t="s">
        <v>361</v>
      </c>
      <c r="I222" s="42"/>
      <c r="J222" s="42"/>
      <c r="L222" s="3"/>
      <c r="M222" s="10" t="s">
        <v>3275</v>
      </c>
      <c r="U222" s="10" t="s">
        <v>2431</v>
      </c>
      <c r="V222" s="21"/>
    </row>
    <row r="223" spans="1:22" s="3" customFormat="1" ht="39">
      <c r="A223" s="18">
        <f t="shared" si="3"/>
        <v>221</v>
      </c>
      <c r="B223" s="3" t="s">
        <v>2418</v>
      </c>
      <c r="C223" s="3" t="s">
        <v>3248</v>
      </c>
      <c r="E223" s="3" t="s">
        <v>1749</v>
      </c>
      <c r="G223" s="3" t="s">
        <v>4114</v>
      </c>
      <c r="H223" s="3" t="s">
        <v>1097</v>
      </c>
      <c r="I223" s="32">
        <v>49.5</v>
      </c>
      <c r="J223" s="32">
        <v>-115</v>
      </c>
      <c r="K223" s="10"/>
      <c r="L223" s="10">
        <v>1915</v>
      </c>
      <c r="M223" s="10" t="s">
        <v>3275</v>
      </c>
      <c r="Q223" s="10" t="s">
        <v>2284</v>
      </c>
      <c r="S223" s="10" t="s">
        <v>1285</v>
      </c>
      <c r="T223" s="10" t="s">
        <v>1282</v>
      </c>
      <c r="U223" s="10" t="s">
        <v>1748</v>
      </c>
      <c r="V223" s="20"/>
    </row>
    <row r="224" spans="1:22" s="36" customFormat="1" ht="78">
      <c r="A224" s="18">
        <f t="shared" si="3"/>
        <v>222</v>
      </c>
      <c r="B224" s="36" t="s">
        <v>2418</v>
      </c>
      <c r="C224" s="36" t="s">
        <v>41</v>
      </c>
      <c r="E224" s="36" t="s">
        <v>43</v>
      </c>
      <c r="G224" s="36" t="s">
        <v>42</v>
      </c>
      <c r="I224" s="48">
        <v>45.48417</v>
      </c>
      <c r="J224" s="48">
        <v>-66.18194</v>
      </c>
      <c r="M224" s="36" t="s">
        <v>3275</v>
      </c>
      <c r="U224" s="78" t="s">
        <v>173</v>
      </c>
      <c r="V224" s="39"/>
    </row>
    <row r="225" spans="1:22" s="36" customFormat="1" ht="78">
      <c r="A225" s="18">
        <f t="shared" si="3"/>
        <v>223</v>
      </c>
      <c r="B225" s="36" t="s">
        <v>2418</v>
      </c>
      <c r="C225" s="36" t="s">
        <v>41</v>
      </c>
      <c r="E225" s="36" t="s">
        <v>174</v>
      </c>
      <c r="G225" s="36" t="s">
        <v>1818</v>
      </c>
      <c r="I225" s="48">
        <v>46.23222</v>
      </c>
      <c r="J225" s="48">
        <v>-64.78972</v>
      </c>
      <c r="M225" s="36" t="s">
        <v>3275</v>
      </c>
      <c r="U225" s="78" t="s">
        <v>173</v>
      </c>
      <c r="V225" s="39"/>
    </row>
    <row r="226" spans="1:22" s="10" customFormat="1" ht="39">
      <c r="A226" s="18">
        <f t="shared" si="3"/>
        <v>224</v>
      </c>
      <c r="B226" s="10" t="s">
        <v>2418</v>
      </c>
      <c r="C226" s="10" t="s">
        <v>3314</v>
      </c>
      <c r="E226" s="10" t="s">
        <v>4304</v>
      </c>
      <c r="G226" s="10" t="s">
        <v>4391</v>
      </c>
      <c r="H226" s="10" t="s">
        <v>504</v>
      </c>
      <c r="I226" s="42"/>
      <c r="J226" s="42"/>
      <c r="L226" s="3"/>
      <c r="M226" s="10" t="s">
        <v>3275</v>
      </c>
      <c r="U226" s="10" t="s">
        <v>455</v>
      </c>
      <c r="V226" s="21"/>
    </row>
    <row r="227" spans="1:22" s="10" customFormat="1" ht="39">
      <c r="A227" s="18">
        <f t="shared" si="3"/>
        <v>225</v>
      </c>
      <c r="B227" s="10" t="s">
        <v>2418</v>
      </c>
      <c r="C227" s="10" t="s">
        <v>3314</v>
      </c>
      <c r="E227" s="10" t="s">
        <v>4128</v>
      </c>
      <c r="G227" s="10" t="s">
        <v>4077</v>
      </c>
      <c r="H227" s="10" t="s">
        <v>370</v>
      </c>
      <c r="I227" s="42"/>
      <c r="J227" s="42"/>
      <c r="L227" s="3"/>
      <c r="M227" s="10" t="s">
        <v>3275</v>
      </c>
      <c r="U227" s="10" t="s">
        <v>455</v>
      </c>
      <c r="V227" s="21"/>
    </row>
    <row r="228" spans="1:22" s="3" customFormat="1" ht="39">
      <c r="A228" s="18">
        <f t="shared" si="3"/>
        <v>226</v>
      </c>
      <c r="B228" s="3" t="s">
        <v>2418</v>
      </c>
      <c r="C228" s="3" t="s">
        <v>3314</v>
      </c>
      <c r="E228" s="3" t="s">
        <v>4126</v>
      </c>
      <c r="G228" s="10" t="s">
        <v>4127</v>
      </c>
      <c r="H228" s="10" t="s">
        <v>371</v>
      </c>
      <c r="I228" s="32"/>
      <c r="J228" s="32"/>
      <c r="K228" s="10"/>
      <c r="M228" s="10" t="s">
        <v>3275</v>
      </c>
      <c r="Q228" s="10"/>
      <c r="S228" s="10"/>
      <c r="U228" s="10" t="s">
        <v>455</v>
      </c>
      <c r="V228" s="20"/>
    </row>
    <row r="229" spans="1:23" ht="51.75">
      <c r="A229" s="18">
        <f t="shared" si="3"/>
        <v>227</v>
      </c>
      <c r="B229" s="3" t="s">
        <v>2418</v>
      </c>
      <c r="C229" s="3" t="s">
        <v>3314</v>
      </c>
      <c r="D229" s="3"/>
      <c r="E229" s="3" t="s">
        <v>3218</v>
      </c>
      <c r="G229" s="10" t="s">
        <v>4078</v>
      </c>
      <c r="H229" s="10" t="s">
        <v>21</v>
      </c>
      <c r="I229" s="43">
        <v>49.3</v>
      </c>
      <c r="J229" s="43">
        <v>-82.816667</v>
      </c>
      <c r="K229" s="3"/>
      <c r="L229" s="3">
        <v>1975</v>
      </c>
      <c r="M229" s="10" t="s">
        <v>3275</v>
      </c>
      <c r="N229" s="3" t="s">
        <v>3275</v>
      </c>
      <c r="O229" s="3" t="s">
        <v>3275</v>
      </c>
      <c r="P229" s="3"/>
      <c r="Q229" s="10" t="s">
        <v>460</v>
      </c>
      <c r="S229" s="3"/>
      <c r="T229" s="3" t="s">
        <v>1027</v>
      </c>
      <c r="U229" s="10" t="s">
        <v>528</v>
      </c>
      <c r="V229" s="3">
        <v>1220400088</v>
      </c>
      <c r="W229" s="10" t="s">
        <v>2413</v>
      </c>
    </row>
    <row r="230" spans="1:21" s="10" customFormat="1" ht="51.75">
      <c r="A230" s="18">
        <f t="shared" si="3"/>
        <v>228</v>
      </c>
      <c r="B230" s="10" t="s">
        <v>2418</v>
      </c>
      <c r="C230" s="10" t="s">
        <v>3314</v>
      </c>
      <c r="E230" s="10" t="s">
        <v>2926</v>
      </c>
      <c r="F230" s="10" t="s">
        <v>3057</v>
      </c>
      <c r="G230" s="10" t="s">
        <v>4114</v>
      </c>
      <c r="I230" s="45">
        <v>49.41667</v>
      </c>
      <c r="J230" s="45">
        <v>-82.43333</v>
      </c>
      <c r="K230" s="10" t="s">
        <v>4237</v>
      </c>
      <c r="L230" s="3"/>
      <c r="M230" s="10" t="s">
        <v>4301</v>
      </c>
      <c r="N230" s="10" t="s">
        <v>4300</v>
      </c>
      <c r="P230" s="10" t="s">
        <v>1820</v>
      </c>
      <c r="R230" s="10" t="s">
        <v>2383</v>
      </c>
      <c r="S230" s="10" t="s">
        <v>866</v>
      </c>
      <c r="T230" s="10" t="s">
        <v>907</v>
      </c>
      <c r="U230" s="10" t="s">
        <v>4521</v>
      </c>
    </row>
    <row r="231" spans="1:23" s="10" customFormat="1" ht="78">
      <c r="A231" s="18">
        <f t="shared" si="3"/>
        <v>229</v>
      </c>
      <c r="B231" s="10" t="s">
        <v>2418</v>
      </c>
      <c r="C231" s="10" t="s">
        <v>3314</v>
      </c>
      <c r="E231" s="10" t="s">
        <v>140</v>
      </c>
      <c r="G231" s="10" t="s">
        <v>3669</v>
      </c>
      <c r="H231" s="10" t="s">
        <v>529</v>
      </c>
      <c r="I231" s="45">
        <v>47.75</v>
      </c>
      <c r="J231" s="45">
        <v>-83.16667</v>
      </c>
      <c r="K231" s="10" t="s">
        <v>554</v>
      </c>
      <c r="L231" s="3">
        <v>1959</v>
      </c>
      <c r="M231" s="10" t="s">
        <v>3275</v>
      </c>
      <c r="N231" s="3" t="s">
        <v>3275</v>
      </c>
      <c r="Q231" s="3" t="s">
        <v>4967</v>
      </c>
      <c r="R231" s="10" t="s">
        <v>3717</v>
      </c>
      <c r="T231" s="10" t="s">
        <v>2687</v>
      </c>
      <c r="U231" s="10" t="s">
        <v>553</v>
      </c>
      <c r="V231" s="3">
        <v>1220400078</v>
      </c>
      <c r="W231" s="10" t="s">
        <v>3777</v>
      </c>
    </row>
    <row r="232" spans="1:21" s="10" customFormat="1" ht="39">
      <c r="A232" s="18">
        <f t="shared" si="3"/>
        <v>230</v>
      </c>
      <c r="B232" s="10" t="s">
        <v>2418</v>
      </c>
      <c r="C232" s="10" t="s">
        <v>3314</v>
      </c>
      <c r="E232" s="10" t="s">
        <v>862</v>
      </c>
      <c r="G232" s="10" t="s">
        <v>861</v>
      </c>
      <c r="I232" s="45"/>
      <c r="J232" s="45"/>
      <c r="K232" s="10" t="s">
        <v>555</v>
      </c>
      <c r="L232" s="3"/>
      <c r="M232" s="10" t="s">
        <v>3275</v>
      </c>
      <c r="U232" s="10" t="s">
        <v>455</v>
      </c>
    </row>
    <row r="233" spans="1:23" ht="51.75">
      <c r="A233" s="18">
        <f t="shared" si="3"/>
        <v>231</v>
      </c>
      <c r="B233" s="3" t="s">
        <v>2418</v>
      </c>
      <c r="C233" s="3" t="s">
        <v>3314</v>
      </c>
      <c r="D233" s="3"/>
      <c r="E233" s="3" t="s">
        <v>2977</v>
      </c>
      <c r="G233" s="3" t="s">
        <v>1593</v>
      </c>
      <c r="H233" s="3"/>
      <c r="I233" s="45">
        <v>50.31667</v>
      </c>
      <c r="J233" s="45">
        <v>-83.4</v>
      </c>
      <c r="K233" s="10" t="s">
        <v>3246</v>
      </c>
      <c r="L233" s="10">
        <v>1980</v>
      </c>
      <c r="M233" s="10" t="s">
        <v>3485</v>
      </c>
      <c r="N233" s="3" t="s">
        <v>3275</v>
      </c>
      <c r="O233" s="3"/>
      <c r="P233" s="3"/>
      <c r="Q233" s="10" t="s">
        <v>4151</v>
      </c>
      <c r="R233" s="10" t="s">
        <v>2264</v>
      </c>
      <c r="S233" s="10" t="s">
        <v>556</v>
      </c>
      <c r="T233" s="10" t="s">
        <v>730</v>
      </c>
      <c r="U233" s="10" t="s">
        <v>731</v>
      </c>
      <c r="V233" s="3">
        <v>1220400117</v>
      </c>
      <c r="W233" s="10" t="s">
        <v>2023</v>
      </c>
    </row>
    <row r="234" spans="1:21" s="10" customFormat="1" ht="39">
      <c r="A234" s="18">
        <f t="shared" si="3"/>
        <v>232</v>
      </c>
      <c r="B234" s="10" t="s">
        <v>2418</v>
      </c>
      <c r="C234" s="10" t="s">
        <v>3314</v>
      </c>
      <c r="E234" s="10" t="s">
        <v>144</v>
      </c>
      <c r="G234" s="10" t="s">
        <v>582</v>
      </c>
      <c r="H234" s="10" t="s">
        <v>614</v>
      </c>
      <c r="I234" s="62">
        <v>48</v>
      </c>
      <c r="J234" s="62">
        <v>-83.08333</v>
      </c>
      <c r="K234" s="10" t="s">
        <v>581</v>
      </c>
      <c r="M234" s="10" t="s">
        <v>3275</v>
      </c>
      <c r="R234" s="10" t="s">
        <v>78</v>
      </c>
      <c r="T234" s="10" t="s">
        <v>2687</v>
      </c>
      <c r="U234" s="10" t="s">
        <v>2431</v>
      </c>
    </row>
    <row r="235" spans="1:22" s="10" customFormat="1" ht="25.5">
      <c r="A235" s="18">
        <f t="shared" si="3"/>
        <v>233</v>
      </c>
      <c r="B235" s="10" t="s">
        <v>2418</v>
      </c>
      <c r="C235" s="10" t="s">
        <v>2122</v>
      </c>
      <c r="E235" s="10" t="s">
        <v>4475</v>
      </c>
      <c r="G235" s="10" t="s">
        <v>4114</v>
      </c>
      <c r="I235" s="42">
        <v>49.21667</v>
      </c>
      <c r="J235" s="42">
        <v>-68.15</v>
      </c>
      <c r="K235" s="10" t="s">
        <v>306</v>
      </c>
      <c r="L235" s="3"/>
      <c r="T235" s="10" t="s">
        <v>307</v>
      </c>
      <c r="U235" s="10" t="s">
        <v>4123</v>
      </c>
      <c r="V235" s="21"/>
    </row>
    <row r="236" spans="1:22" s="2" customFormat="1" ht="12.75">
      <c r="A236" s="18">
        <f t="shared" si="3"/>
        <v>234</v>
      </c>
      <c r="B236" s="3" t="s">
        <v>2418</v>
      </c>
      <c r="C236" s="3" t="s">
        <v>2122</v>
      </c>
      <c r="D236" s="3"/>
      <c r="E236" s="3" t="s">
        <v>2125</v>
      </c>
      <c r="F236" s="3"/>
      <c r="G236" s="3" t="s">
        <v>4114</v>
      </c>
      <c r="I236" s="32">
        <v>45.7</v>
      </c>
      <c r="J236" s="32">
        <v>-75.467</v>
      </c>
      <c r="K236" s="3"/>
      <c r="L236" s="3"/>
      <c r="N236" s="3"/>
      <c r="O236" s="3"/>
      <c r="P236" s="3" t="s">
        <v>1511</v>
      </c>
      <c r="Q236" s="3"/>
      <c r="T236" s="10" t="s">
        <v>1282</v>
      </c>
      <c r="U236" s="3"/>
      <c r="V236" s="20"/>
    </row>
    <row r="237" spans="1:22" s="10" customFormat="1" ht="12.75">
      <c r="A237" s="18">
        <f t="shared" si="3"/>
        <v>235</v>
      </c>
      <c r="B237" s="10" t="s">
        <v>2418</v>
      </c>
      <c r="C237" s="10" t="s">
        <v>2122</v>
      </c>
      <c r="E237" s="10" t="s">
        <v>4167</v>
      </c>
      <c r="G237" s="10" t="s">
        <v>4413</v>
      </c>
      <c r="I237" s="42">
        <v>45.48333</v>
      </c>
      <c r="J237" s="42">
        <v>-73.9</v>
      </c>
      <c r="L237" s="3"/>
      <c r="T237" s="10" t="s">
        <v>307</v>
      </c>
      <c r="U237" s="10" t="s">
        <v>4123</v>
      </c>
      <c r="V237" s="21"/>
    </row>
    <row r="238" spans="1:22" s="10" customFormat="1" ht="103.5">
      <c r="A238" s="18">
        <f t="shared" si="3"/>
        <v>236</v>
      </c>
      <c r="B238" s="10" t="s">
        <v>2418</v>
      </c>
      <c r="C238" s="10" t="s">
        <v>2122</v>
      </c>
      <c r="E238" s="10" t="s">
        <v>2091</v>
      </c>
      <c r="G238" s="10" t="s">
        <v>1593</v>
      </c>
      <c r="H238" s="10" t="s">
        <v>530</v>
      </c>
      <c r="I238" s="62">
        <v>45.5</v>
      </c>
      <c r="J238" s="62">
        <v>-74</v>
      </c>
      <c r="K238" s="10" t="s">
        <v>792</v>
      </c>
      <c r="L238" s="3"/>
      <c r="M238" s="10" t="s">
        <v>3275</v>
      </c>
      <c r="S238" s="10" t="s">
        <v>2092</v>
      </c>
      <c r="T238" s="10" t="s">
        <v>2687</v>
      </c>
      <c r="U238" s="10" t="s">
        <v>593</v>
      </c>
      <c r="V238" s="21"/>
    </row>
    <row r="239" spans="1:22" s="10" customFormat="1" ht="51.75">
      <c r="A239" s="18">
        <f t="shared" si="3"/>
        <v>237</v>
      </c>
      <c r="B239" s="10" t="s">
        <v>2418</v>
      </c>
      <c r="C239" s="10" t="s">
        <v>2122</v>
      </c>
      <c r="E239" s="10" t="s">
        <v>3217</v>
      </c>
      <c r="G239" s="10" t="s">
        <v>5222</v>
      </c>
      <c r="I239" s="42">
        <v>50.2</v>
      </c>
      <c r="J239" s="42">
        <v>-66.38333</v>
      </c>
      <c r="K239" s="10" t="s">
        <v>3573</v>
      </c>
      <c r="L239" s="3"/>
      <c r="M239" s="10" t="s">
        <v>2128</v>
      </c>
      <c r="Q239" s="10" t="s">
        <v>270</v>
      </c>
      <c r="R239" s="10" t="s">
        <v>2838</v>
      </c>
      <c r="T239" s="10" t="s">
        <v>907</v>
      </c>
      <c r="U239" s="10" t="s">
        <v>269</v>
      </c>
      <c r="V239" s="21"/>
    </row>
    <row r="240" spans="1:22" s="10" customFormat="1" ht="90.75">
      <c r="A240" s="18">
        <f t="shared" si="3"/>
        <v>238</v>
      </c>
      <c r="B240" s="10" t="s">
        <v>2418</v>
      </c>
      <c r="C240" s="10" t="s">
        <v>2122</v>
      </c>
      <c r="D240" s="10" t="s">
        <v>512</v>
      </c>
      <c r="E240" s="9" t="s">
        <v>143</v>
      </c>
      <c r="G240" s="10" t="s">
        <v>976</v>
      </c>
      <c r="H240" s="10" t="s">
        <v>594</v>
      </c>
      <c r="I240" s="62">
        <v>48.55</v>
      </c>
      <c r="J240" s="62">
        <v>-71.06667</v>
      </c>
      <c r="K240" s="10" t="s">
        <v>513</v>
      </c>
      <c r="L240" s="3"/>
      <c r="R240" s="10" t="s">
        <v>4275</v>
      </c>
      <c r="S240" s="10" t="s">
        <v>248</v>
      </c>
      <c r="T240" s="10" t="s">
        <v>2687</v>
      </c>
      <c r="U240" s="10" t="s">
        <v>595</v>
      </c>
      <c r="V240" s="21"/>
    </row>
    <row r="241" spans="1:21" s="10" customFormat="1" ht="78">
      <c r="A241" s="18">
        <f t="shared" si="3"/>
        <v>239</v>
      </c>
      <c r="B241" s="10" t="s">
        <v>2418</v>
      </c>
      <c r="C241" s="10" t="s">
        <v>2122</v>
      </c>
      <c r="D241" s="10" t="s">
        <v>349</v>
      </c>
      <c r="F241" s="10" t="s">
        <v>39</v>
      </c>
      <c r="G241" s="10" t="s">
        <v>4114</v>
      </c>
      <c r="H241" s="10" t="s">
        <v>417</v>
      </c>
      <c r="I241" s="45"/>
      <c r="J241" s="45"/>
      <c r="M241" s="10" t="s">
        <v>3200</v>
      </c>
      <c r="U241" s="10" t="s">
        <v>2431</v>
      </c>
    </row>
    <row r="242" spans="1:21" s="10" customFormat="1" ht="78">
      <c r="A242" s="18">
        <f t="shared" si="3"/>
        <v>240</v>
      </c>
      <c r="B242" s="10" t="s">
        <v>2418</v>
      </c>
      <c r="C242" s="10" t="s">
        <v>2122</v>
      </c>
      <c r="D242" s="10" t="s">
        <v>349</v>
      </c>
      <c r="F242" s="10" t="s">
        <v>71</v>
      </c>
      <c r="G242" s="10" t="s">
        <v>4114</v>
      </c>
      <c r="H242" s="10" t="s">
        <v>966</v>
      </c>
      <c r="I242" s="45"/>
      <c r="J242" s="45"/>
      <c r="M242" s="10" t="s">
        <v>3200</v>
      </c>
      <c r="U242" s="10" t="s">
        <v>2431</v>
      </c>
    </row>
    <row r="243" spans="1:21" s="10" customFormat="1" ht="78">
      <c r="A243" s="18">
        <f t="shared" si="3"/>
        <v>241</v>
      </c>
      <c r="B243" s="10" t="s">
        <v>2418</v>
      </c>
      <c r="C243" s="10" t="s">
        <v>2122</v>
      </c>
      <c r="D243" s="10" t="s">
        <v>967</v>
      </c>
      <c r="F243" s="10" t="s">
        <v>968</v>
      </c>
      <c r="G243" s="10" t="s">
        <v>4114</v>
      </c>
      <c r="H243" s="10" t="s">
        <v>532</v>
      </c>
      <c r="I243" s="45"/>
      <c r="J243" s="45"/>
      <c r="M243" s="10" t="s">
        <v>3200</v>
      </c>
      <c r="U243" s="10" t="s">
        <v>2431</v>
      </c>
    </row>
    <row r="244" spans="1:21" s="10" customFormat="1" ht="78">
      <c r="A244" s="18">
        <f t="shared" si="3"/>
        <v>242</v>
      </c>
      <c r="B244" s="10" t="s">
        <v>2418</v>
      </c>
      <c r="C244" s="10" t="s">
        <v>2122</v>
      </c>
      <c r="D244" s="10" t="s">
        <v>760</v>
      </c>
      <c r="F244" s="10" t="s">
        <v>761</v>
      </c>
      <c r="G244" s="10" t="s">
        <v>4114</v>
      </c>
      <c r="H244" s="10" t="s">
        <v>451</v>
      </c>
      <c r="I244" s="45"/>
      <c r="J244" s="45"/>
      <c r="M244" s="10" t="s">
        <v>3200</v>
      </c>
      <c r="U244" s="10" t="s">
        <v>2431</v>
      </c>
    </row>
    <row r="245" spans="1:21" s="10" customFormat="1" ht="78">
      <c r="A245" s="18">
        <f t="shared" si="3"/>
        <v>243</v>
      </c>
      <c r="B245" s="10" t="s">
        <v>2418</v>
      </c>
      <c r="C245" s="10" t="s">
        <v>2122</v>
      </c>
      <c r="D245" s="10" t="s">
        <v>967</v>
      </c>
      <c r="F245" s="10" t="s">
        <v>762</v>
      </c>
      <c r="G245" s="10" t="s">
        <v>4114</v>
      </c>
      <c r="H245" s="10" t="s">
        <v>241</v>
      </c>
      <c r="I245" s="45"/>
      <c r="J245" s="45"/>
      <c r="M245" s="10" t="s">
        <v>3200</v>
      </c>
      <c r="U245" s="10" t="s">
        <v>2431</v>
      </c>
    </row>
    <row r="246" spans="1:23" s="10" customFormat="1" ht="39">
      <c r="A246" s="18">
        <f t="shared" si="3"/>
        <v>244</v>
      </c>
      <c r="B246" s="10" t="s">
        <v>3247</v>
      </c>
      <c r="E246" s="10" t="s">
        <v>3330</v>
      </c>
      <c r="G246" s="10" t="s">
        <v>1818</v>
      </c>
      <c r="I246" s="42"/>
      <c r="J246" s="42"/>
      <c r="L246" s="3"/>
      <c r="M246" s="10" t="s">
        <v>3506</v>
      </c>
      <c r="Q246" s="10" t="s">
        <v>2552</v>
      </c>
      <c r="U246" s="10" t="s">
        <v>1537</v>
      </c>
      <c r="W246" s="21"/>
    </row>
    <row r="247" spans="1:23" s="10" customFormat="1" ht="39">
      <c r="A247" s="18">
        <f t="shared" si="3"/>
        <v>245</v>
      </c>
      <c r="B247" s="10" t="s">
        <v>1841</v>
      </c>
      <c r="E247" s="10" t="s">
        <v>3852</v>
      </c>
      <c r="G247" s="10" t="s">
        <v>4114</v>
      </c>
      <c r="H247" s="10" t="s">
        <v>3134</v>
      </c>
      <c r="I247" s="42"/>
      <c r="J247" s="42"/>
      <c r="L247" s="3"/>
      <c r="Q247" s="10" t="s">
        <v>4545</v>
      </c>
      <c r="R247" s="10" t="s">
        <v>2132</v>
      </c>
      <c r="S247" s="10" t="s">
        <v>5174</v>
      </c>
      <c r="U247" s="10" t="s">
        <v>4008</v>
      </c>
      <c r="W247" s="21"/>
    </row>
    <row r="248" spans="1:23" s="10" customFormat="1" ht="39">
      <c r="A248" s="18">
        <f t="shared" si="3"/>
        <v>246</v>
      </c>
      <c r="B248" s="10" t="s">
        <v>1841</v>
      </c>
      <c r="E248" s="10" t="s">
        <v>4546</v>
      </c>
      <c r="G248" s="10" t="s">
        <v>4114</v>
      </c>
      <c r="I248" s="42"/>
      <c r="J248" s="42"/>
      <c r="L248" s="3"/>
      <c r="Q248" s="10" t="s">
        <v>4547</v>
      </c>
      <c r="U248" s="10" t="s">
        <v>1509</v>
      </c>
      <c r="W248" s="21"/>
    </row>
    <row r="249" spans="1:23" s="10" customFormat="1" ht="39">
      <c r="A249" s="18">
        <f t="shared" si="3"/>
        <v>247</v>
      </c>
      <c r="B249" s="10" t="s">
        <v>1841</v>
      </c>
      <c r="E249" s="10" t="s">
        <v>4247</v>
      </c>
      <c r="G249" s="10" t="s">
        <v>4114</v>
      </c>
      <c r="I249" s="42"/>
      <c r="J249" s="42"/>
      <c r="L249" s="3"/>
      <c r="Q249" s="10" t="s">
        <v>3750</v>
      </c>
      <c r="U249" s="10" t="s">
        <v>1509</v>
      </c>
      <c r="W249" s="21"/>
    </row>
    <row r="250" spans="1:23" s="10" customFormat="1" ht="39">
      <c r="A250" s="18">
        <f t="shared" si="3"/>
        <v>248</v>
      </c>
      <c r="B250" s="10" t="s">
        <v>1841</v>
      </c>
      <c r="E250" s="10" t="s">
        <v>3178</v>
      </c>
      <c r="G250" s="10" t="s">
        <v>4114</v>
      </c>
      <c r="I250" s="42"/>
      <c r="J250" s="42"/>
      <c r="K250" s="10" t="s">
        <v>311</v>
      </c>
      <c r="L250" s="3"/>
      <c r="M250" s="10" t="s">
        <v>3275</v>
      </c>
      <c r="Q250" s="10" t="s">
        <v>3565</v>
      </c>
      <c r="U250" s="10" t="s">
        <v>1509</v>
      </c>
      <c r="W250" s="21"/>
    </row>
    <row r="251" spans="1:23" s="10" customFormat="1" ht="25.5">
      <c r="A251" s="18">
        <f t="shared" si="3"/>
        <v>249</v>
      </c>
      <c r="B251" s="10" t="s">
        <v>1841</v>
      </c>
      <c r="C251" s="10" t="s">
        <v>4346</v>
      </c>
      <c r="E251" s="10" t="s">
        <v>4347</v>
      </c>
      <c r="G251" s="10" t="s">
        <v>4114</v>
      </c>
      <c r="H251" s="10" t="s">
        <v>3955</v>
      </c>
      <c r="I251" s="42">
        <v>-25.90333</v>
      </c>
      <c r="J251" s="42">
        <v>-70.04167</v>
      </c>
      <c r="L251" s="3"/>
      <c r="M251" s="10" t="s">
        <v>3275</v>
      </c>
      <c r="Q251" s="10" t="s">
        <v>3865</v>
      </c>
      <c r="T251" s="10" t="s">
        <v>4052</v>
      </c>
      <c r="U251" s="10" t="s">
        <v>4052</v>
      </c>
      <c r="W251" s="21"/>
    </row>
    <row r="252" spans="1:23" s="10" customFormat="1" ht="25.5">
      <c r="A252" s="18">
        <f t="shared" si="3"/>
        <v>250</v>
      </c>
      <c r="B252" s="10" t="s">
        <v>1841</v>
      </c>
      <c r="C252" s="10" t="s">
        <v>3031</v>
      </c>
      <c r="E252" s="10" t="s">
        <v>3032</v>
      </c>
      <c r="G252" s="10" t="s">
        <v>4114</v>
      </c>
      <c r="I252" s="42"/>
      <c r="J252" s="42"/>
      <c r="L252" s="3"/>
      <c r="M252" s="10" t="s">
        <v>3540</v>
      </c>
      <c r="S252" s="10" t="s">
        <v>3560</v>
      </c>
      <c r="U252" s="10" t="s">
        <v>3482</v>
      </c>
      <c r="V252" s="21"/>
      <c r="W252" s="21"/>
    </row>
    <row r="253" spans="1:23" s="10" customFormat="1" ht="25.5">
      <c r="A253" s="18">
        <f t="shared" si="3"/>
        <v>251</v>
      </c>
      <c r="B253" s="10" t="s">
        <v>1841</v>
      </c>
      <c r="C253" s="10" t="s">
        <v>3031</v>
      </c>
      <c r="E253" s="10" t="s">
        <v>2844</v>
      </c>
      <c r="G253" s="10" t="s">
        <v>4114</v>
      </c>
      <c r="I253" s="42"/>
      <c r="J253" s="42"/>
      <c r="L253" s="3"/>
      <c r="M253" s="10" t="s">
        <v>3540</v>
      </c>
      <c r="S253" s="10" t="s">
        <v>3560</v>
      </c>
      <c r="U253" s="10" t="s">
        <v>3482</v>
      </c>
      <c r="V253" s="21"/>
      <c r="W253" s="21"/>
    </row>
    <row r="254" spans="1:23" s="10" customFormat="1" ht="25.5">
      <c r="A254" s="18">
        <f t="shared" si="3"/>
        <v>252</v>
      </c>
      <c r="B254" s="10" t="s">
        <v>1841</v>
      </c>
      <c r="C254" s="10" t="s">
        <v>3031</v>
      </c>
      <c r="E254" s="10" t="s">
        <v>2901</v>
      </c>
      <c r="G254" s="10" t="s">
        <v>4114</v>
      </c>
      <c r="I254" s="42"/>
      <c r="J254" s="42"/>
      <c r="L254" s="3"/>
      <c r="M254" s="10" t="s">
        <v>3540</v>
      </c>
      <c r="S254" s="10" t="s">
        <v>3560</v>
      </c>
      <c r="U254" s="10" t="s">
        <v>3482</v>
      </c>
      <c r="V254" s="21"/>
      <c r="W254" s="21"/>
    </row>
    <row r="255" spans="1:23" s="10" customFormat="1" ht="25.5">
      <c r="A255" s="18">
        <f t="shared" si="3"/>
        <v>253</v>
      </c>
      <c r="B255" s="10" t="s">
        <v>1841</v>
      </c>
      <c r="C255" s="10" t="s">
        <v>3031</v>
      </c>
      <c r="E255" s="10" t="s">
        <v>2902</v>
      </c>
      <c r="G255" s="10" t="s">
        <v>4114</v>
      </c>
      <c r="I255" s="42">
        <v>-28.75</v>
      </c>
      <c r="J255" s="42">
        <f>-70.9667</f>
        <v>-70.9667</v>
      </c>
      <c r="L255" s="3"/>
      <c r="M255" s="10" t="s">
        <v>3540</v>
      </c>
      <c r="S255" s="10" t="s">
        <v>3560</v>
      </c>
      <c r="T255" s="10" t="s">
        <v>907</v>
      </c>
      <c r="U255" s="10" t="s">
        <v>3482</v>
      </c>
      <c r="V255" s="21"/>
      <c r="W255" s="21"/>
    </row>
    <row r="256" spans="1:23" s="10" customFormat="1" ht="25.5">
      <c r="A256" s="18">
        <f t="shared" si="3"/>
        <v>254</v>
      </c>
      <c r="B256" s="10" t="s">
        <v>1841</v>
      </c>
      <c r="C256" s="10" t="s">
        <v>3031</v>
      </c>
      <c r="E256" s="10" t="s">
        <v>2903</v>
      </c>
      <c r="G256" s="10" t="s">
        <v>4114</v>
      </c>
      <c r="I256" s="42"/>
      <c r="J256" s="42"/>
      <c r="L256" s="3"/>
      <c r="M256" s="10" t="s">
        <v>3540</v>
      </c>
      <c r="S256" s="10" t="s">
        <v>3560</v>
      </c>
      <c r="U256" s="10" t="s">
        <v>3482</v>
      </c>
      <c r="V256" s="21"/>
      <c r="W256" s="21"/>
    </row>
    <row r="257" spans="1:23" s="10" customFormat="1" ht="25.5">
      <c r="A257" s="18">
        <f t="shared" si="3"/>
        <v>255</v>
      </c>
      <c r="B257" s="10" t="s">
        <v>1841</v>
      </c>
      <c r="C257" s="10" t="s">
        <v>3031</v>
      </c>
      <c r="F257" s="10" t="s">
        <v>2766</v>
      </c>
      <c r="G257" s="10" t="s">
        <v>4114</v>
      </c>
      <c r="I257" s="42"/>
      <c r="J257" s="42"/>
      <c r="K257" s="10" t="s">
        <v>1117</v>
      </c>
      <c r="L257" s="3"/>
      <c r="M257" s="10" t="s">
        <v>3540</v>
      </c>
      <c r="S257" s="10" t="s">
        <v>1116</v>
      </c>
      <c r="U257" s="10" t="s">
        <v>3482</v>
      </c>
      <c r="V257" s="21"/>
      <c r="W257" s="21"/>
    </row>
    <row r="258" spans="1:23" s="3" customFormat="1" ht="25.5">
      <c r="A258" s="18">
        <f t="shared" si="3"/>
        <v>256</v>
      </c>
      <c r="B258" s="3" t="s">
        <v>1841</v>
      </c>
      <c r="C258" s="3" t="s">
        <v>1259</v>
      </c>
      <c r="E258" s="10" t="s">
        <v>2634</v>
      </c>
      <c r="G258" s="3" t="s">
        <v>2635</v>
      </c>
      <c r="I258" s="32">
        <v>-23.2</v>
      </c>
      <c r="J258" s="32">
        <v>-70.4</v>
      </c>
      <c r="M258" s="10" t="s">
        <v>3657</v>
      </c>
      <c r="Q258" s="3" t="s">
        <v>4819</v>
      </c>
      <c r="R258" s="10" t="s">
        <v>2132</v>
      </c>
      <c r="S258" s="10" t="s">
        <v>5166</v>
      </c>
      <c r="T258" s="3" t="s">
        <v>4231</v>
      </c>
      <c r="U258" s="10" t="s">
        <v>2242</v>
      </c>
      <c r="V258" s="20"/>
      <c r="W258" s="20"/>
    </row>
    <row r="259" spans="1:23" s="10" customFormat="1" ht="25.5">
      <c r="A259" s="18">
        <f t="shared" si="3"/>
        <v>257</v>
      </c>
      <c r="B259" s="10" t="s">
        <v>1841</v>
      </c>
      <c r="C259" s="10" t="s">
        <v>3886</v>
      </c>
      <c r="E259" s="10" t="s">
        <v>3028</v>
      </c>
      <c r="G259" s="10" t="s">
        <v>4114</v>
      </c>
      <c r="I259" s="42"/>
      <c r="J259" s="42"/>
      <c r="L259" s="3"/>
      <c r="M259" s="10" t="s">
        <v>3540</v>
      </c>
      <c r="S259" s="10" t="s">
        <v>3560</v>
      </c>
      <c r="U259" s="10" t="s">
        <v>3482</v>
      </c>
      <c r="V259" s="21"/>
      <c r="W259" s="21"/>
    </row>
    <row r="260" spans="1:23" s="10" customFormat="1" ht="25.5">
      <c r="A260" s="18">
        <f t="shared" si="3"/>
        <v>258</v>
      </c>
      <c r="B260" s="10" t="s">
        <v>1841</v>
      </c>
      <c r="C260" s="10" t="s">
        <v>3886</v>
      </c>
      <c r="E260" s="10" t="s">
        <v>3030</v>
      </c>
      <c r="F260" s="10" t="s">
        <v>3029</v>
      </c>
      <c r="G260" s="10" t="s">
        <v>4114</v>
      </c>
      <c r="I260" s="42"/>
      <c r="J260" s="42"/>
      <c r="L260" s="3"/>
      <c r="M260" s="10" t="s">
        <v>3540</v>
      </c>
      <c r="S260" s="10" t="s">
        <v>3560</v>
      </c>
      <c r="U260" s="10" t="s">
        <v>3482</v>
      </c>
      <c r="V260" s="21"/>
      <c r="W260" s="21"/>
    </row>
    <row r="261" spans="1:23" s="10" customFormat="1" ht="25.5">
      <c r="A261" s="18">
        <f aca="true" t="shared" si="4" ref="A261:A324">A260+1</f>
        <v>259</v>
      </c>
      <c r="B261" s="10" t="s">
        <v>1841</v>
      </c>
      <c r="C261" s="10" t="s">
        <v>3886</v>
      </c>
      <c r="E261" s="10" t="s">
        <v>3027</v>
      </c>
      <c r="G261" s="10" t="s">
        <v>4114</v>
      </c>
      <c r="I261" s="42"/>
      <c r="J261" s="42"/>
      <c r="L261" s="3"/>
      <c r="M261" s="10" t="s">
        <v>3540</v>
      </c>
      <c r="S261" s="10" t="s">
        <v>3560</v>
      </c>
      <c r="U261" s="10" t="s">
        <v>3482</v>
      </c>
      <c r="V261" s="21"/>
      <c r="W261" s="21"/>
    </row>
    <row r="262" spans="1:23" s="10" customFormat="1" ht="25.5">
      <c r="A262" s="18">
        <f t="shared" si="4"/>
        <v>260</v>
      </c>
      <c r="B262" s="10" t="s">
        <v>1841</v>
      </c>
      <c r="C262" s="10" t="s">
        <v>3886</v>
      </c>
      <c r="E262" s="10" t="s">
        <v>4051</v>
      </c>
      <c r="G262" s="10" t="s">
        <v>4114</v>
      </c>
      <c r="I262" s="42"/>
      <c r="J262" s="42"/>
      <c r="L262" s="3"/>
      <c r="M262" s="10" t="s">
        <v>3540</v>
      </c>
      <c r="S262" s="10" t="s">
        <v>3560</v>
      </c>
      <c r="U262" s="10" t="s">
        <v>3482</v>
      </c>
      <c r="V262" s="21"/>
      <c r="W262" s="21"/>
    </row>
    <row r="263" spans="1:23" s="10" customFormat="1" ht="25.5">
      <c r="A263" s="18">
        <f t="shared" si="4"/>
        <v>261</v>
      </c>
      <c r="B263" s="10" t="s">
        <v>1841</v>
      </c>
      <c r="C263" s="10" t="s">
        <v>3886</v>
      </c>
      <c r="E263" s="10" t="s">
        <v>3887</v>
      </c>
      <c r="F263" s="10" t="s">
        <v>3731</v>
      </c>
      <c r="G263" s="10" t="s">
        <v>4114</v>
      </c>
      <c r="I263" s="42"/>
      <c r="J263" s="42"/>
      <c r="L263" s="3"/>
      <c r="M263" s="10" t="s">
        <v>3540</v>
      </c>
      <c r="S263" s="10" t="s">
        <v>3560</v>
      </c>
      <c r="U263" s="10" t="s">
        <v>3482</v>
      </c>
      <c r="V263" s="21"/>
      <c r="W263" s="21"/>
    </row>
    <row r="264" spans="1:23" s="10" customFormat="1" ht="25.5">
      <c r="A264" s="18">
        <f t="shared" si="4"/>
        <v>262</v>
      </c>
      <c r="B264" s="10" t="s">
        <v>1841</v>
      </c>
      <c r="C264" s="10" t="s">
        <v>3886</v>
      </c>
      <c r="E264" s="10" t="s">
        <v>3561</v>
      </c>
      <c r="G264" s="10" t="s">
        <v>4114</v>
      </c>
      <c r="I264" s="42"/>
      <c r="J264" s="42"/>
      <c r="L264" s="3"/>
      <c r="M264" s="10" t="s">
        <v>3540</v>
      </c>
      <c r="S264" s="10" t="s">
        <v>3560</v>
      </c>
      <c r="U264" s="10" t="s">
        <v>3482</v>
      </c>
      <c r="V264" s="21"/>
      <c r="W264" s="21"/>
    </row>
    <row r="265" spans="1:23" s="10" customFormat="1" ht="25.5">
      <c r="A265" s="18">
        <f t="shared" si="4"/>
        <v>263</v>
      </c>
      <c r="B265" s="10" t="s">
        <v>1841</v>
      </c>
      <c r="C265" s="10" t="s">
        <v>3886</v>
      </c>
      <c r="E265" s="10" t="s">
        <v>2967</v>
      </c>
      <c r="G265" s="10" t="s">
        <v>4114</v>
      </c>
      <c r="I265" s="42"/>
      <c r="J265" s="42"/>
      <c r="L265" s="3"/>
      <c r="M265" s="10" t="s">
        <v>3540</v>
      </c>
      <c r="S265" s="10" t="s">
        <v>3560</v>
      </c>
      <c r="U265" s="10" t="s">
        <v>3482</v>
      </c>
      <c r="V265" s="21"/>
      <c r="W265" s="21"/>
    </row>
    <row r="266" spans="1:23" ht="39">
      <c r="A266" s="18">
        <f t="shared" si="4"/>
        <v>264</v>
      </c>
      <c r="B266" s="8" t="s">
        <v>2873</v>
      </c>
      <c r="C266" s="8" t="s">
        <v>1927</v>
      </c>
      <c r="D266" s="8"/>
      <c r="E266" s="8" t="s">
        <v>3386</v>
      </c>
      <c r="F266" s="3"/>
      <c r="G266" s="3" t="s">
        <v>4114</v>
      </c>
      <c r="H266" s="10" t="s">
        <v>2537</v>
      </c>
      <c r="I266" s="32">
        <v>32.666667</v>
      </c>
      <c r="J266" s="32">
        <v>116.75</v>
      </c>
      <c r="L266" s="3"/>
      <c r="M266" s="3" t="s">
        <v>2867</v>
      </c>
      <c r="N266" s="3" t="s">
        <v>848</v>
      </c>
      <c r="O266" s="3" t="s">
        <v>1850</v>
      </c>
      <c r="P266" s="3" t="s">
        <v>1850</v>
      </c>
      <c r="S266" s="3" t="s">
        <v>1316</v>
      </c>
      <c r="T266" s="3" t="s">
        <v>1027</v>
      </c>
      <c r="U266" s="3" t="s">
        <v>2431</v>
      </c>
      <c r="V266" s="3">
        <v>5700010004</v>
      </c>
      <c r="W266" s="3" t="s">
        <v>2674</v>
      </c>
    </row>
    <row r="267" spans="1:23" s="4" customFormat="1" ht="25.5">
      <c r="A267" s="18">
        <f t="shared" si="4"/>
        <v>265</v>
      </c>
      <c r="B267" s="3" t="s">
        <v>2873</v>
      </c>
      <c r="C267" s="3" t="s">
        <v>1927</v>
      </c>
      <c r="D267" s="3"/>
      <c r="F267" s="3" t="s">
        <v>2947</v>
      </c>
      <c r="G267" s="3" t="s">
        <v>4114</v>
      </c>
      <c r="I267" s="32">
        <v>31.75</v>
      </c>
      <c r="J267" s="32">
        <v>117.7</v>
      </c>
      <c r="K267" s="3"/>
      <c r="L267" s="3"/>
      <c r="P267" s="3" t="s">
        <v>1511</v>
      </c>
      <c r="Q267" s="3"/>
      <c r="T267" s="3" t="s">
        <v>1027</v>
      </c>
      <c r="U267" s="3"/>
      <c r="V267" s="3">
        <v>5700010005</v>
      </c>
      <c r="W267" s="22"/>
    </row>
    <row r="268" spans="1:23" s="4" customFormat="1" ht="25.5">
      <c r="A268" s="18">
        <f t="shared" si="4"/>
        <v>266</v>
      </c>
      <c r="B268" s="3" t="s">
        <v>2873</v>
      </c>
      <c r="C268" s="3" t="s">
        <v>1927</v>
      </c>
      <c r="D268" s="3"/>
      <c r="F268" s="3" t="s">
        <v>1502</v>
      </c>
      <c r="G268" s="3" t="s">
        <v>4114</v>
      </c>
      <c r="I268" s="32">
        <v>30.15</v>
      </c>
      <c r="J268" s="32">
        <v>116.116667</v>
      </c>
      <c r="K268" s="3"/>
      <c r="L268" s="3"/>
      <c r="M268" s="3" t="s">
        <v>2999</v>
      </c>
      <c r="P268" s="3" t="s">
        <v>1511</v>
      </c>
      <c r="Q268" s="3"/>
      <c r="T268" s="3" t="s">
        <v>1027</v>
      </c>
      <c r="U268" s="3"/>
      <c r="V268" s="3">
        <v>5700010030</v>
      </c>
      <c r="W268" s="22"/>
    </row>
    <row r="269" spans="1:23" ht="25.5">
      <c r="A269" s="18">
        <f t="shared" si="4"/>
        <v>267</v>
      </c>
      <c r="B269" s="8" t="s">
        <v>2873</v>
      </c>
      <c r="C269" s="3" t="s">
        <v>3065</v>
      </c>
      <c r="D269" s="3"/>
      <c r="E269" s="8" t="s">
        <v>3902</v>
      </c>
      <c r="F269" s="3"/>
      <c r="G269" s="3" t="s">
        <v>4114</v>
      </c>
      <c r="H269" s="3"/>
      <c r="I269" s="32">
        <v>21.2</v>
      </c>
      <c r="J269" s="32">
        <v>110.35</v>
      </c>
      <c r="K269" s="3"/>
      <c r="L269" s="3"/>
      <c r="M269" s="3" t="s">
        <v>2999</v>
      </c>
      <c r="N269" s="3" t="s">
        <v>1850</v>
      </c>
      <c r="O269" s="3" t="s">
        <v>1850</v>
      </c>
      <c r="P269" s="3" t="s">
        <v>1850</v>
      </c>
      <c r="Q269" s="3"/>
      <c r="S269" s="3"/>
      <c r="T269" s="3" t="s">
        <v>1027</v>
      </c>
      <c r="U269" s="3" t="s">
        <v>2431</v>
      </c>
      <c r="V269" s="3">
        <v>5700310062</v>
      </c>
      <c r="W269" s="3" t="s">
        <v>3318</v>
      </c>
    </row>
    <row r="270" spans="1:23" s="4" customFormat="1" ht="12.75">
      <c r="A270" s="18">
        <f t="shared" si="4"/>
        <v>268</v>
      </c>
      <c r="B270" s="3" t="s">
        <v>2873</v>
      </c>
      <c r="C270" s="3" t="s">
        <v>3101</v>
      </c>
      <c r="D270" s="3"/>
      <c r="E270" s="3" t="s">
        <v>2868</v>
      </c>
      <c r="F270" s="3"/>
      <c r="G270" s="3" t="s">
        <v>4114</v>
      </c>
      <c r="I270" s="32">
        <v>23.133333</v>
      </c>
      <c r="J270" s="32">
        <v>107.1</v>
      </c>
      <c r="K270" s="3"/>
      <c r="P270" s="3" t="s">
        <v>1511</v>
      </c>
      <c r="Q270" s="3"/>
      <c r="T270" s="3" t="s">
        <v>1027</v>
      </c>
      <c r="U270" s="3"/>
      <c r="V270" s="3">
        <v>5700290047</v>
      </c>
      <c r="W270" s="22"/>
    </row>
    <row r="271" spans="1:23" s="3" customFormat="1" ht="246.75">
      <c r="A271" s="18">
        <f t="shared" si="4"/>
        <v>269</v>
      </c>
      <c r="B271" s="3" t="s">
        <v>2873</v>
      </c>
      <c r="C271" s="3" t="s">
        <v>3101</v>
      </c>
      <c r="E271" s="3" t="s">
        <v>2857</v>
      </c>
      <c r="F271" s="3" t="s">
        <v>2857</v>
      </c>
      <c r="G271" s="3" t="s">
        <v>4114</v>
      </c>
      <c r="H271" s="11" t="s">
        <v>2770</v>
      </c>
      <c r="I271" s="32">
        <v>23.333333</v>
      </c>
      <c r="J271" s="32">
        <v>106.633333</v>
      </c>
      <c r="M271" s="3" t="s">
        <v>2999</v>
      </c>
      <c r="P271" s="3" t="s">
        <v>1511</v>
      </c>
      <c r="S271" s="3" t="s">
        <v>3695</v>
      </c>
      <c r="T271" s="3" t="s">
        <v>1027</v>
      </c>
      <c r="V271" s="3">
        <v>5700290001</v>
      </c>
      <c r="W271" s="20"/>
    </row>
    <row r="272" spans="1:23" s="36" customFormat="1" ht="12.75">
      <c r="A272" s="18">
        <f t="shared" si="4"/>
        <v>270</v>
      </c>
      <c r="B272" s="36" t="s">
        <v>2873</v>
      </c>
      <c r="C272" s="36" t="s">
        <v>3101</v>
      </c>
      <c r="D272" s="36" t="s">
        <v>2807</v>
      </c>
      <c r="E272" s="36" t="s">
        <v>2874</v>
      </c>
      <c r="G272" s="10" t="s">
        <v>4114</v>
      </c>
      <c r="H272" s="40"/>
      <c r="I272" s="48"/>
      <c r="J272" s="48"/>
      <c r="L272" s="3"/>
      <c r="W272" s="39"/>
    </row>
    <row r="273" spans="1:23" s="36" customFormat="1" ht="12.75">
      <c r="A273" s="18">
        <f t="shared" si="4"/>
        <v>271</v>
      </c>
      <c r="B273" s="36" t="s">
        <v>2873</v>
      </c>
      <c r="C273" s="36" t="s">
        <v>3101</v>
      </c>
      <c r="D273" s="36" t="s">
        <v>2808</v>
      </c>
      <c r="G273" s="10" t="s">
        <v>4114</v>
      </c>
      <c r="H273" s="40"/>
      <c r="I273" s="48"/>
      <c r="J273" s="48"/>
      <c r="L273" s="3"/>
      <c r="W273" s="39"/>
    </row>
    <row r="274" spans="1:23" ht="78">
      <c r="A274" s="18">
        <f t="shared" si="4"/>
        <v>272</v>
      </c>
      <c r="B274" s="8" t="s">
        <v>2873</v>
      </c>
      <c r="C274" s="8" t="s">
        <v>2096</v>
      </c>
      <c r="D274" s="8"/>
      <c r="E274" s="8" t="s">
        <v>2261</v>
      </c>
      <c r="F274" s="10" t="s">
        <v>1328</v>
      </c>
      <c r="G274" s="3" t="s">
        <v>4114</v>
      </c>
      <c r="H274" s="10" t="s">
        <v>2263</v>
      </c>
      <c r="I274" s="32">
        <v>27.05</v>
      </c>
      <c r="J274" s="32">
        <v>106.916667</v>
      </c>
      <c r="K274" s="10"/>
      <c r="L274" s="34" t="s">
        <v>2824</v>
      </c>
      <c r="M274" s="10" t="s">
        <v>3301</v>
      </c>
      <c r="N274" s="10" t="s">
        <v>3276</v>
      </c>
      <c r="O274" s="3" t="s">
        <v>1850</v>
      </c>
      <c r="P274" s="3" t="s">
        <v>1820</v>
      </c>
      <c r="Q274" s="10" t="s">
        <v>4911</v>
      </c>
      <c r="R274" s="34" t="s">
        <v>3324</v>
      </c>
      <c r="S274" s="10" t="s">
        <v>2438</v>
      </c>
      <c r="T274" s="3" t="s">
        <v>1027</v>
      </c>
      <c r="U274" s="10" t="s">
        <v>1581</v>
      </c>
      <c r="V274" s="3">
        <v>5700330035</v>
      </c>
      <c r="W274" s="3" t="s">
        <v>3642</v>
      </c>
    </row>
    <row r="275" spans="1:23" s="10" customFormat="1" ht="78">
      <c r="A275" s="18">
        <f t="shared" si="4"/>
        <v>273</v>
      </c>
      <c r="B275" s="10" t="s">
        <v>2873</v>
      </c>
      <c r="C275" s="10" t="s">
        <v>2096</v>
      </c>
      <c r="E275" s="10" t="s">
        <v>2774</v>
      </c>
      <c r="G275" s="10" t="s">
        <v>4114</v>
      </c>
      <c r="I275" s="42">
        <v>27.25</v>
      </c>
      <c r="J275" s="42">
        <v>106.83333</v>
      </c>
      <c r="L275" s="34" t="s">
        <v>4326</v>
      </c>
      <c r="M275" s="10" t="s">
        <v>1181</v>
      </c>
      <c r="N275" s="34" t="s">
        <v>849</v>
      </c>
      <c r="R275" s="34" t="s">
        <v>3922</v>
      </c>
      <c r="T275" s="34" t="s">
        <v>907</v>
      </c>
      <c r="U275" s="10" t="s">
        <v>1582</v>
      </c>
      <c r="W275" s="21"/>
    </row>
    <row r="276" spans="1:23" s="34" customFormat="1" ht="39">
      <c r="A276" s="18">
        <f t="shared" si="4"/>
        <v>274</v>
      </c>
      <c r="B276" s="34" t="s">
        <v>2873</v>
      </c>
      <c r="C276" s="34" t="s">
        <v>2096</v>
      </c>
      <c r="E276" s="34" t="s">
        <v>2040</v>
      </c>
      <c r="F276" s="35"/>
      <c r="G276" s="34" t="s">
        <v>4114</v>
      </c>
      <c r="I276" s="46">
        <v>27.68667</v>
      </c>
      <c r="J276" s="46">
        <v>106.90722</v>
      </c>
      <c r="K276" s="34" t="s">
        <v>1831</v>
      </c>
      <c r="L276" s="3"/>
      <c r="M276" s="34" t="s">
        <v>1511</v>
      </c>
      <c r="T276" s="34" t="s">
        <v>907</v>
      </c>
      <c r="U276" s="34" t="s">
        <v>2520</v>
      </c>
      <c r="W276" s="37"/>
    </row>
    <row r="277" spans="1:23" s="3" customFormat="1" ht="39">
      <c r="A277" s="18">
        <f t="shared" si="4"/>
        <v>275</v>
      </c>
      <c r="B277" s="3" t="s">
        <v>2873</v>
      </c>
      <c r="C277" s="3" t="s">
        <v>2096</v>
      </c>
      <c r="D277" s="34" t="s">
        <v>3420</v>
      </c>
      <c r="E277" s="3" t="s">
        <v>3352</v>
      </c>
      <c r="F277" s="34" t="s">
        <v>3325</v>
      </c>
      <c r="G277" s="3" t="s">
        <v>1564</v>
      </c>
      <c r="H277" s="3" t="s">
        <v>2255</v>
      </c>
      <c r="I277" s="32">
        <v>27</v>
      </c>
      <c r="J277" s="32">
        <v>107.333333</v>
      </c>
      <c r="M277" s="10" t="s">
        <v>3301</v>
      </c>
      <c r="N277" s="10" t="s">
        <v>3421</v>
      </c>
      <c r="P277" s="3" t="s">
        <v>1820</v>
      </c>
      <c r="S277" s="3" t="s">
        <v>1563</v>
      </c>
      <c r="T277" s="3" t="s">
        <v>1027</v>
      </c>
      <c r="U277" s="10" t="s">
        <v>2406</v>
      </c>
      <c r="V277" s="3">
        <v>5700330040</v>
      </c>
      <c r="W277" s="20"/>
    </row>
    <row r="278" spans="1:23" s="10" customFormat="1" ht="39">
      <c r="A278" s="18">
        <f t="shared" si="4"/>
        <v>276</v>
      </c>
      <c r="B278" s="9" t="s">
        <v>2873</v>
      </c>
      <c r="C278" s="9" t="s">
        <v>2096</v>
      </c>
      <c r="D278" s="35" t="s">
        <v>3420</v>
      </c>
      <c r="E278" s="34" t="s">
        <v>3352</v>
      </c>
      <c r="F278" s="34" t="s">
        <v>3698</v>
      </c>
      <c r="G278" s="10" t="s">
        <v>4114</v>
      </c>
      <c r="I278" s="42">
        <v>26.7</v>
      </c>
      <c r="J278" s="42">
        <v>107.55</v>
      </c>
      <c r="K278" s="10" t="s">
        <v>431</v>
      </c>
      <c r="L278" s="3"/>
      <c r="M278" s="34" t="s">
        <v>1385</v>
      </c>
      <c r="N278" s="10" t="s">
        <v>4431</v>
      </c>
      <c r="Q278" s="10" t="s">
        <v>3270</v>
      </c>
      <c r="R278" s="10" t="s">
        <v>2786</v>
      </c>
      <c r="T278" s="10" t="s">
        <v>907</v>
      </c>
      <c r="U278" s="10" t="s">
        <v>4432</v>
      </c>
      <c r="W278" s="21"/>
    </row>
    <row r="279" spans="1:23" s="3" customFormat="1" ht="64.5">
      <c r="A279" s="18">
        <f t="shared" si="4"/>
        <v>277</v>
      </c>
      <c r="B279" s="34" t="s">
        <v>2873</v>
      </c>
      <c r="C279" s="34" t="s">
        <v>2096</v>
      </c>
      <c r="D279" s="34" t="s">
        <v>3757</v>
      </c>
      <c r="E279" s="3" t="s">
        <v>3304</v>
      </c>
      <c r="F279" s="34" t="s">
        <v>3339</v>
      </c>
      <c r="G279" s="34" t="s">
        <v>4114</v>
      </c>
      <c r="I279" s="46">
        <v>27.07139</v>
      </c>
      <c r="J279" s="46">
        <v>107.47917</v>
      </c>
      <c r="L279" s="34" t="s">
        <v>1762</v>
      </c>
      <c r="M279" s="34" t="s">
        <v>1385</v>
      </c>
      <c r="N279" s="34" t="s">
        <v>850</v>
      </c>
      <c r="R279" s="34" t="s">
        <v>2161</v>
      </c>
      <c r="S279" s="3" t="s">
        <v>3699</v>
      </c>
      <c r="T279" s="34" t="s">
        <v>907</v>
      </c>
      <c r="U279" s="34" t="s">
        <v>913</v>
      </c>
      <c r="W279" s="20"/>
    </row>
    <row r="280" spans="1:23" s="3" customFormat="1" ht="64.5">
      <c r="A280" s="18">
        <f t="shared" si="4"/>
        <v>278</v>
      </c>
      <c r="B280" s="3" t="s">
        <v>2873</v>
      </c>
      <c r="C280" s="3" t="s">
        <v>2096</v>
      </c>
      <c r="D280" s="34" t="s">
        <v>3757</v>
      </c>
      <c r="E280" s="34" t="s">
        <v>2835</v>
      </c>
      <c r="F280" s="34" t="s">
        <v>2986</v>
      </c>
      <c r="G280" s="3" t="s">
        <v>4114</v>
      </c>
      <c r="I280" s="32">
        <v>27.25</v>
      </c>
      <c r="J280" s="32">
        <v>106.833333</v>
      </c>
      <c r="K280" s="10"/>
      <c r="M280" s="10" t="s">
        <v>1181</v>
      </c>
      <c r="N280" s="36" t="s">
        <v>850</v>
      </c>
      <c r="P280" s="3" t="s">
        <v>1511</v>
      </c>
      <c r="Q280" s="10" t="s">
        <v>4142</v>
      </c>
      <c r="S280" s="3" t="s">
        <v>758</v>
      </c>
      <c r="T280" s="3" t="s">
        <v>1027</v>
      </c>
      <c r="U280" s="10" t="s">
        <v>3264</v>
      </c>
      <c r="V280" s="3">
        <v>5700330044</v>
      </c>
      <c r="W280" s="20"/>
    </row>
    <row r="281" spans="1:23" s="10" customFormat="1" ht="25.5">
      <c r="A281" s="18">
        <f t="shared" si="4"/>
        <v>279</v>
      </c>
      <c r="B281" s="3" t="s">
        <v>2873</v>
      </c>
      <c r="C281" s="3" t="s">
        <v>2096</v>
      </c>
      <c r="D281" s="10" t="s">
        <v>1844</v>
      </c>
      <c r="E281" s="9" t="s">
        <v>1763</v>
      </c>
      <c r="F281" s="9" t="s">
        <v>1763</v>
      </c>
      <c r="G281" s="10" t="s">
        <v>1946</v>
      </c>
      <c r="I281" s="32">
        <v>26.7</v>
      </c>
      <c r="J281" s="32">
        <v>105.75</v>
      </c>
      <c r="L281" s="3"/>
      <c r="P281" s="3" t="s">
        <v>1511</v>
      </c>
      <c r="Q281" s="10" t="s">
        <v>4142</v>
      </c>
      <c r="T281" s="3" t="s">
        <v>907</v>
      </c>
      <c r="U281" s="10" t="s">
        <v>3264</v>
      </c>
      <c r="W281" s="21"/>
    </row>
    <row r="282" spans="1:23" s="3" customFormat="1" ht="39">
      <c r="A282" s="18">
        <f t="shared" si="4"/>
        <v>280</v>
      </c>
      <c r="B282" s="3" t="s">
        <v>2873</v>
      </c>
      <c r="C282" s="3" t="s">
        <v>2936</v>
      </c>
      <c r="F282" s="34" t="s">
        <v>2191</v>
      </c>
      <c r="G282" s="3" t="s">
        <v>1346</v>
      </c>
      <c r="I282" s="32">
        <v>18.416667</v>
      </c>
      <c r="J282" s="32">
        <v>109.65</v>
      </c>
      <c r="M282" s="34" t="s">
        <v>1053</v>
      </c>
      <c r="P282" s="3" t="s">
        <v>1511</v>
      </c>
      <c r="T282" s="3" t="s">
        <v>1027</v>
      </c>
      <c r="V282" s="3">
        <v>5700070006</v>
      </c>
      <c r="W282" s="3" t="s">
        <v>2484</v>
      </c>
    </row>
    <row r="283" spans="1:23" ht="90.75">
      <c r="A283" s="18">
        <f t="shared" si="4"/>
        <v>281</v>
      </c>
      <c r="B283" s="8" t="s">
        <v>2873</v>
      </c>
      <c r="C283" s="8" t="s">
        <v>1778</v>
      </c>
      <c r="D283" s="8"/>
      <c r="E283" s="8" t="s">
        <v>2455</v>
      </c>
      <c r="F283" s="3"/>
      <c r="G283" s="3" t="s">
        <v>4114</v>
      </c>
      <c r="H283" s="3"/>
      <c r="I283" s="32">
        <v>31.0167</v>
      </c>
      <c r="J283" s="32">
        <v>113.0833</v>
      </c>
      <c r="K283" s="3" t="s">
        <v>354</v>
      </c>
      <c r="L283" s="3"/>
      <c r="M283" s="34" t="s">
        <v>1511</v>
      </c>
      <c r="N283" s="3" t="s">
        <v>953</v>
      </c>
      <c r="O283" s="3" t="s">
        <v>1850</v>
      </c>
      <c r="P283" s="3" t="s">
        <v>1925</v>
      </c>
      <c r="Q283" s="3"/>
      <c r="T283" s="10" t="s">
        <v>4428</v>
      </c>
      <c r="U283" s="3"/>
      <c r="V283" s="3"/>
      <c r="W283" s="3" t="s">
        <v>3629</v>
      </c>
    </row>
    <row r="284" spans="1:21" s="34" customFormat="1" ht="12.75">
      <c r="A284" s="18">
        <f t="shared" si="4"/>
        <v>282</v>
      </c>
      <c r="B284" s="35" t="s">
        <v>2873</v>
      </c>
      <c r="C284" s="35" t="s">
        <v>1778</v>
      </c>
      <c r="D284" s="35"/>
      <c r="E284" s="35" t="s">
        <v>3645</v>
      </c>
      <c r="G284" s="34" t="s">
        <v>4114</v>
      </c>
      <c r="I284" s="46"/>
      <c r="J284" s="46"/>
      <c r="L284" s="3"/>
      <c r="M284" s="34" t="s">
        <v>1511</v>
      </c>
      <c r="U284" s="85" t="s">
        <v>2888</v>
      </c>
    </row>
    <row r="285" spans="1:21" s="34" customFormat="1" ht="12.75">
      <c r="A285" s="18">
        <f t="shared" si="4"/>
        <v>283</v>
      </c>
      <c r="B285" s="35" t="s">
        <v>2873</v>
      </c>
      <c r="C285" s="35" t="s">
        <v>1778</v>
      </c>
      <c r="D285" s="35"/>
      <c r="E285" s="35" t="s">
        <v>3646</v>
      </c>
      <c r="G285" s="34" t="s">
        <v>4114</v>
      </c>
      <c r="I285" s="46"/>
      <c r="J285" s="46"/>
      <c r="L285" s="3"/>
      <c r="M285" s="34" t="s">
        <v>1511</v>
      </c>
      <c r="U285" s="85" t="s">
        <v>2888</v>
      </c>
    </row>
    <row r="286" spans="1:21" s="10" customFormat="1" ht="25.5">
      <c r="A286" s="18">
        <f t="shared" si="4"/>
        <v>284</v>
      </c>
      <c r="B286" s="9" t="s">
        <v>2873</v>
      </c>
      <c r="C286" s="9" t="s">
        <v>1778</v>
      </c>
      <c r="D286" s="9" t="s">
        <v>3734</v>
      </c>
      <c r="E286" s="9" t="s">
        <v>3415</v>
      </c>
      <c r="G286" s="10" t="s">
        <v>4114</v>
      </c>
      <c r="I286" s="42"/>
      <c r="J286" s="42"/>
      <c r="L286" s="3"/>
      <c r="M286" s="34" t="s">
        <v>1511</v>
      </c>
      <c r="Q286" s="10" t="s">
        <v>4142</v>
      </c>
      <c r="U286" s="10" t="s">
        <v>288</v>
      </c>
    </row>
    <row r="287" spans="1:23" s="34" customFormat="1" ht="78">
      <c r="A287" s="18">
        <f t="shared" si="4"/>
        <v>285</v>
      </c>
      <c r="B287" s="34" t="s">
        <v>2873</v>
      </c>
      <c r="C287" s="34" t="s">
        <v>1778</v>
      </c>
      <c r="D287" s="34" t="s">
        <v>3619</v>
      </c>
      <c r="E287" s="34" t="s">
        <v>4141</v>
      </c>
      <c r="G287" s="34" t="s">
        <v>4114</v>
      </c>
      <c r="H287" s="34" t="s">
        <v>3829</v>
      </c>
      <c r="I287" s="46"/>
      <c r="J287" s="46"/>
      <c r="L287" s="3"/>
      <c r="M287" s="34" t="s">
        <v>1511</v>
      </c>
      <c r="Q287" s="34" t="s">
        <v>4142</v>
      </c>
      <c r="U287" s="34" t="s">
        <v>3264</v>
      </c>
      <c r="W287" s="37"/>
    </row>
    <row r="288" spans="1:23" s="18" customFormat="1" ht="51.75">
      <c r="A288" s="18">
        <f t="shared" si="4"/>
        <v>286</v>
      </c>
      <c r="B288" s="3" t="s">
        <v>2873</v>
      </c>
      <c r="C288" s="3" t="s">
        <v>1778</v>
      </c>
      <c r="D288" s="10" t="s">
        <v>3628</v>
      </c>
      <c r="E288" s="3" t="s">
        <v>3745</v>
      </c>
      <c r="F288" s="3"/>
      <c r="G288" s="3" t="s">
        <v>4114</v>
      </c>
      <c r="H288" s="2"/>
      <c r="I288" s="32">
        <v>40.075556</v>
      </c>
      <c r="J288" s="32">
        <v>114.118333</v>
      </c>
      <c r="K288" s="3" t="s">
        <v>271</v>
      </c>
      <c r="L288" s="3"/>
      <c r="M288" s="34" t="s">
        <v>1511</v>
      </c>
      <c r="N288" s="3"/>
      <c r="O288" s="3"/>
      <c r="P288" s="3" t="s">
        <v>1511</v>
      </c>
      <c r="Q288" s="10" t="s">
        <v>4142</v>
      </c>
      <c r="T288" s="3" t="s">
        <v>907</v>
      </c>
      <c r="U288" s="10" t="s">
        <v>1374</v>
      </c>
      <c r="V288" s="2"/>
      <c r="W288" s="19"/>
    </row>
    <row r="289" spans="1:23" ht="90.75">
      <c r="A289" s="18">
        <f t="shared" si="4"/>
        <v>287</v>
      </c>
      <c r="B289" s="8" t="s">
        <v>2873</v>
      </c>
      <c r="C289" s="8" t="s">
        <v>1778</v>
      </c>
      <c r="D289" s="9" t="s">
        <v>3834</v>
      </c>
      <c r="E289" s="8" t="s">
        <v>3277</v>
      </c>
      <c r="F289" s="8" t="s">
        <v>3091</v>
      </c>
      <c r="G289" s="3" t="s">
        <v>4114</v>
      </c>
      <c r="H289" s="3"/>
      <c r="I289" s="32">
        <v>40.366667</v>
      </c>
      <c r="J289" s="32">
        <v>115.216667</v>
      </c>
      <c r="K289" s="10"/>
      <c r="L289" s="3">
        <v>1977</v>
      </c>
      <c r="M289" s="10" t="s">
        <v>3301</v>
      </c>
      <c r="N289" s="34" t="s">
        <v>713</v>
      </c>
      <c r="O289" s="3" t="s">
        <v>3275</v>
      </c>
      <c r="P289" s="34" t="s">
        <v>1820</v>
      </c>
      <c r="Q289" s="10" t="s">
        <v>1451</v>
      </c>
      <c r="R289" s="34" t="s">
        <v>3522</v>
      </c>
      <c r="S289" s="10" t="s">
        <v>4981</v>
      </c>
      <c r="T289" s="3" t="s">
        <v>1027</v>
      </c>
      <c r="U289" s="10" t="s">
        <v>1581</v>
      </c>
      <c r="V289" s="3">
        <v>5700130041</v>
      </c>
      <c r="W289" s="3" t="s">
        <v>3527</v>
      </c>
    </row>
    <row r="290" spans="1:23" s="34" customFormat="1" ht="39">
      <c r="A290" s="18">
        <f t="shared" si="4"/>
        <v>288</v>
      </c>
      <c r="B290" s="34" t="s">
        <v>2873</v>
      </c>
      <c r="C290" s="34" t="s">
        <v>1759</v>
      </c>
      <c r="D290" s="34" t="s">
        <v>1905</v>
      </c>
      <c r="E290" s="34" t="s">
        <v>2781</v>
      </c>
      <c r="G290" s="34" t="s">
        <v>4114</v>
      </c>
      <c r="I290" s="46">
        <v>33.75</v>
      </c>
      <c r="J290" s="46">
        <v>102.96667</v>
      </c>
      <c r="K290" s="34" t="s">
        <v>922</v>
      </c>
      <c r="L290" s="3"/>
      <c r="M290" s="34" t="s">
        <v>1511</v>
      </c>
      <c r="T290" s="34" t="s">
        <v>2336</v>
      </c>
      <c r="U290" s="34" t="s">
        <v>2888</v>
      </c>
      <c r="W290" s="37"/>
    </row>
    <row r="291" spans="1:23" s="3" customFormat="1" ht="51.75">
      <c r="A291" s="18">
        <f t="shared" si="4"/>
        <v>289</v>
      </c>
      <c r="B291" s="3" t="s">
        <v>2873</v>
      </c>
      <c r="C291" s="3" t="s">
        <v>2050</v>
      </c>
      <c r="F291" s="34" t="s">
        <v>2976</v>
      </c>
      <c r="G291" s="3" t="s">
        <v>4114</v>
      </c>
      <c r="I291" s="32">
        <v>31.433333</v>
      </c>
      <c r="J291" s="32">
        <v>112.3</v>
      </c>
      <c r="M291" s="10" t="s">
        <v>4301</v>
      </c>
      <c r="N291" s="10" t="s">
        <v>478</v>
      </c>
      <c r="P291" s="3" t="s">
        <v>1820</v>
      </c>
      <c r="T291" s="3" t="s">
        <v>1027</v>
      </c>
      <c r="U291" s="34" t="s">
        <v>479</v>
      </c>
      <c r="V291" s="3">
        <v>5700170051</v>
      </c>
      <c r="W291" s="20"/>
    </row>
    <row r="292" spans="1:23" ht="12.75">
      <c r="A292" s="18">
        <f t="shared" si="4"/>
        <v>290</v>
      </c>
      <c r="B292" s="8" t="s">
        <v>2873</v>
      </c>
      <c r="C292" s="35" t="s">
        <v>2050</v>
      </c>
      <c r="D292" s="8"/>
      <c r="E292" s="8" t="s">
        <v>2981</v>
      </c>
      <c r="F292" s="3"/>
      <c r="G292" s="3" t="s">
        <v>4114</v>
      </c>
      <c r="H292" s="4"/>
      <c r="I292" s="43">
        <v>31.166667</v>
      </c>
      <c r="J292" s="43">
        <v>112.583333</v>
      </c>
      <c r="K292" s="3"/>
      <c r="L292" s="3"/>
      <c r="M292" s="34" t="s">
        <v>2279</v>
      </c>
      <c r="N292" s="3" t="s">
        <v>714</v>
      </c>
      <c r="O292" s="3" t="s">
        <v>1850</v>
      </c>
      <c r="P292" s="3" t="s">
        <v>1925</v>
      </c>
      <c r="Q292" s="3"/>
      <c r="S292" s="4"/>
      <c r="T292" s="3" t="s">
        <v>907</v>
      </c>
      <c r="U292" s="3" t="s">
        <v>3051</v>
      </c>
      <c r="W292" s="34" t="s">
        <v>3629</v>
      </c>
    </row>
    <row r="293" spans="1:23" s="18" customFormat="1" ht="51.75">
      <c r="A293" s="18">
        <f t="shared" si="4"/>
        <v>291</v>
      </c>
      <c r="B293" s="3" t="s">
        <v>2873</v>
      </c>
      <c r="C293" s="3" t="s">
        <v>2050</v>
      </c>
      <c r="D293" s="3"/>
      <c r="E293" s="3" t="s">
        <v>2588</v>
      </c>
      <c r="F293" s="3"/>
      <c r="G293" s="3" t="s">
        <v>4114</v>
      </c>
      <c r="H293" s="2"/>
      <c r="I293" s="32">
        <v>29.9</v>
      </c>
      <c r="J293" s="32">
        <v>110.033333</v>
      </c>
      <c r="K293" s="3" t="s">
        <v>442</v>
      </c>
      <c r="L293" s="3"/>
      <c r="M293" s="34" t="s">
        <v>1511</v>
      </c>
      <c r="N293" s="2"/>
      <c r="O293" s="2"/>
      <c r="P293" s="3" t="s">
        <v>1511</v>
      </c>
      <c r="Q293" s="10" t="s">
        <v>4142</v>
      </c>
      <c r="T293" s="3" t="s">
        <v>907</v>
      </c>
      <c r="U293" s="10" t="s">
        <v>1374</v>
      </c>
      <c r="V293" s="2"/>
      <c r="W293" s="19"/>
    </row>
    <row r="294" spans="1:23" s="18" customFormat="1" ht="51.75">
      <c r="A294" s="18">
        <f t="shared" si="4"/>
        <v>292</v>
      </c>
      <c r="B294" s="3" t="s">
        <v>2873</v>
      </c>
      <c r="C294" s="3" t="s">
        <v>2050</v>
      </c>
      <c r="D294" s="10" t="s">
        <v>3534</v>
      </c>
      <c r="E294" s="10" t="s">
        <v>3535</v>
      </c>
      <c r="F294" s="3"/>
      <c r="G294" s="3" t="s">
        <v>4114</v>
      </c>
      <c r="H294" s="2"/>
      <c r="I294" s="32">
        <v>31.95</v>
      </c>
      <c r="J294" s="32">
        <v>111.333333</v>
      </c>
      <c r="K294" s="10" t="s">
        <v>757</v>
      </c>
      <c r="L294" s="3"/>
      <c r="M294" s="34" t="s">
        <v>1511</v>
      </c>
      <c r="N294" s="2"/>
      <c r="O294" s="2"/>
      <c r="P294" s="3" t="s">
        <v>1511</v>
      </c>
      <c r="Q294" s="10" t="s">
        <v>4142</v>
      </c>
      <c r="S294" s="3" t="s">
        <v>1830</v>
      </c>
      <c r="T294" s="3" t="s">
        <v>907</v>
      </c>
      <c r="U294" s="10" t="s">
        <v>1374</v>
      </c>
      <c r="V294" s="2"/>
      <c r="W294" s="19"/>
    </row>
    <row r="295" spans="1:23" s="3" customFormat="1" ht="103.5">
      <c r="A295" s="18">
        <f t="shared" si="4"/>
        <v>293</v>
      </c>
      <c r="B295" s="3" t="s">
        <v>2873</v>
      </c>
      <c r="C295" s="3" t="s">
        <v>2050</v>
      </c>
      <c r="D295" s="10" t="s">
        <v>2856</v>
      </c>
      <c r="E295" s="3" t="s">
        <v>3533</v>
      </c>
      <c r="F295" s="10" t="s">
        <v>3828</v>
      </c>
      <c r="G295" s="3" t="s">
        <v>4114</v>
      </c>
      <c r="H295" s="10" t="s">
        <v>3338</v>
      </c>
      <c r="I295" s="32">
        <v>31.483333</v>
      </c>
      <c r="J295" s="32">
        <v>114.166667</v>
      </c>
      <c r="K295" s="10"/>
      <c r="L295" s="34" t="s">
        <v>1536</v>
      </c>
      <c r="M295" s="10" t="s">
        <v>3301</v>
      </c>
      <c r="N295" s="10" t="s">
        <v>715</v>
      </c>
      <c r="P295" s="3" t="s">
        <v>1820</v>
      </c>
      <c r="Q295" s="10" t="s">
        <v>5176</v>
      </c>
      <c r="R295" s="10" t="s">
        <v>2020</v>
      </c>
      <c r="S295" s="3" t="s">
        <v>3695</v>
      </c>
      <c r="T295" s="3" t="s">
        <v>1027</v>
      </c>
      <c r="U295" s="10" t="s">
        <v>591</v>
      </c>
      <c r="V295" s="3">
        <v>5700170052</v>
      </c>
      <c r="W295" s="20"/>
    </row>
    <row r="296" spans="1:23" s="3" customFormat="1" ht="64.5">
      <c r="A296" s="18">
        <f t="shared" si="4"/>
        <v>294</v>
      </c>
      <c r="B296" s="3" t="s">
        <v>2873</v>
      </c>
      <c r="C296" s="3" t="s">
        <v>2050</v>
      </c>
      <c r="D296" s="10" t="s">
        <v>3152</v>
      </c>
      <c r="E296" s="10" t="s">
        <v>1806</v>
      </c>
      <c r="F296" s="10" t="s">
        <v>590</v>
      </c>
      <c r="G296" s="3" t="s">
        <v>4114</v>
      </c>
      <c r="I296" s="32">
        <v>30.8</v>
      </c>
      <c r="J296" s="32">
        <v>111.333333</v>
      </c>
      <c r="K296" s="10" t="s">
        <v>839</v>
      </c>
      <c r="M296" s="10" t="s">
        <v>3301</v>
      </c>
      <c r="N296" s="10" t="s">
        <v>1012</v>
      </c>
      <c r="P296" s="3" t="s">
        <v>1013</v>
      </c>
      <c r="Q296" s="10" t="s">
        <v>4971</v>
      </c>
      <c r="R296" s="10" t="s">
        <v>1614</v>
      </c>
      <c r="S296" s="10" t="s">
        <v>4784</v>
      </c>
      <c r="T296" s="3" t="s">
        <v>1381</v>
      </c>
      <c r="U296" s="10" t="s">
        <v>2189</v>
      </c>
      <c r="V296" s="3">
        <v>5700170050</v>
      </c>
      <c r="W296" s="20"/>
    </row>
    <row r="297" spans="1:23" s="10" customFormat="1" ht="25.5">
      <c r="A297" s="18">
        <f t="shared" si="4"/>
        <v>295</v>
      </c>
      <c r="B297" s="10" t="s">
        <v>2873</v>
      </c>
      <c r="C297" s="10" t="s">
        <v>2050</v>
      </c>
      <c r="D297" s="10" t="s">
        <v>3152</v>
      </c>
      <c r="E297" s="10" t="s">
        <v>3759</v>
      </c>
      <c r="G297" s="10" t="s">
        <v>4114</v>
      </c>
      <c r="I297" s="32">
        <v>30.8</v>
      </c>
      <c r="J297" s="32">
        <v>111.333333</v>
      </c>
      <c r="K297" s="10" t="s">
        <v>839</v>
      </c>
      <c r="L297" s="3"/>
      <c r="Q297" s="10" t="s">
        <v>4142</v>
      </c>
      <c r="T297" s="3" t="s">
        <v>1381</v>
      </c>
      <c r="U297" s="10" t="s">
        <v>1374</v>
      </c>
      <c r="W297" s="21"/>
    </row>
    <row r="298" spans="1:23" s="10" customFormat="1" ht="25.5">
      <c r="A298" s="18">
        <f t="shared" si="4"/>
        <v>296</v>
      </c>
      <c r="B298" s="10" t="s">
        <v>2873</v>
      </c>
      <c r="C298" s="10" t="s">
        <v>2050</v>
      </c>
      <c r="D298" s="10" t="s">
        <v>3152</v>
      </c>
      <c r="E298" s="10" t="s">
        <v>2764</v>
      </c>
      <c r="G298" s="10" t="s">
        <v>4114</v>
      </c>
      <c r="I298" s="32">
        <v>30.8</v>
      </c>
      <c r="J298" s="32">
        <v>111.333333</v>
      </c>
      <c r="K298" s="10" t="s">
        <v>839</v>
      </c>
      <c r="L298" s="3"/>
      <c r="Q298" s="10" t="s">
        <v>4142</v>
      </c>
      <c r="T298" s="3" t="s">
        <v>1381</v>
      </c>
      <c r="U298" s="10" t="s">
        <v>1374</v>
      </c>
      <c r="V298" s="10" t="s">
        <v>65</v>
      </c>
      <c r="W298" s="21"/>
    </row>
    <row r="299" spans="1:23" s="10" customFormat="1" ht="64.5">
      <c r="A299" s="18">
        <f t="shared" si="4"/>
        <v>297</v>
      </c>
      <c r="B299" s="10" t="s">
        <v>2873</v>
      </c>
      <c r="C299" s="10" t="s">
        <v>2050</v>
      </c>
      <c r="D299" s="10" t="s">
        <v>3152</v>
      </c>
      <c r="E299" s="10" t="s">
        <v>3152</v>
      </c>
      <c r="G299" s="10" t="s">
        <v>4114</v>
      </c>
      <c r="I299" s="32">
        <v>30.8</v>
      </c>
      <c r="J299" s="32">
        <v>111.333333</v>
      </c>
      <c r="K299" s="10" t="s">
        <v>839</v>
      </c>
      <c r="L299" s="3"/>
      <c r="Q299" s="10" t="s">
        <v>5177</v>
      </c>
      <c r="R299" s="10" t="s">
        <v>3419</v>
      </c>
      <c r="S299" s="10" t="s">
        <v>1628</v>
      </c>
      <c r="T299" s="3" t="s">
        <v>1381</v>
      </c>
      <c r="U299" s="10" t="s">
        <v>2048</v>
      </c>
      <c r="V299" s="21"/>
      <c r="W299" s="21"/>
    </row>
    <row r="300" spans="1:23" s="10" customFormat="1" ht="25.5">
      <c r="A300" s="18">
        <f t="shared" si="4"/>
        <v>298</v>
      </c>
      <c r="B300" s="10" t="s">
        <v>2873</v>
      </c>
      <c r="C300" s="10" t="s">
        <v>2050</v>
      </c>
      <c r="D300" s="10" t="s">
        <v>3025</v>
      </c>
      <c r="E300" s="10" t="s">
        <v>3026</v>
      </c>
      <c r="G300" s="10" t="s">
        <v>4114</v>
      </c>
      <c r="I300" s="32">
        <v>30.8</v>
      </c>
      <c r="J300" s="32">
        <v>111.333333</v>
      </c>
      <c r="K300" s="10" t="s">
        <v>839</v>
      </c>
      <c r="L300" s="3"/>
      <c r="Q300" s="10" t="s">
        <v>4142</v>
      </c>
      <c r="T300" s="3" t="s">
        <v>1381</v>
      </c>
      <c r="U300" s="10" t="s">
        <v>1374</v>
      </c>
      <c r="W300" s="21"/>
    </row>
    <row r="301" spans="1:23" s="4" customFormat="1" ht="51.75">
      <c r="A301" s="18">
        <f t="shared" si="4"/>
        <v>299</v>
      </c>
      <c r="B301" s="3" t="s">
        <v>2873</v>
      </c>
      <c r="C301" s="3" t="s">
        <v>2050</v>
      </c>
      <c r="D301" s="34" t="s">
        <v>3599</v>
      </c>
      <c r="E301" s="34"/>
      <c r="F301" s="34" t="s">
        <v>1447</v>
      </c>
      <c r="G301" s="3" t="s">
        <v>4114</v>
      </c>
      <c r="I301" s="32">
        <v>31.766667</v>
      </c>
      <c r="J301" s="32">
        <v>112.35</v>
      </c>
      <c r="K301" s="3"/>
      <c r="L301" s="3"/>
      <c r="M301" s="34" t="s">
        <v>1385</v>
      </c>
      <c r="N301" s="10" t="s">
        <v>58</v>
      </c>
      <c r="P301" s="3" t="s">
        <v>1820</v>
      </c>
      <c r="Q301" s="3"/>
      <c r="R301" s="34" t="s">
        <v>1647</v>
      </c>
      <c r="T301" s="3" t="s">
        <v>1027</v>
      </c>
      <c r="U301" s="34" t="s">
        <v>59</v>
      </c>
      <c r="V301" s="3">
        <v>5700170053</v>
      </c>
      <c r="W301" s="22"/>
    </row>
    <row r="302" spans="1:23" s="3" customFormat="1" ht="103.5">
      <c r="A302" s="18">
        <f t="shared" si="4"/>
        <v>300</v>
      </c>
      <c r="B302" s="3" t="s">
        <v>2873</v>
      </c>
      <c r="C302" s="3" t="s">
        <v>2050</v>
      </c>
      <c r="D302" s="10" t="s">
        <v>3454</v>
      </c>
      <c r="E302" s="10" t="s">
        <v>3758</v>
      </c>
      <c r="F302" s="34" t="s">
        <v>2527</v>
      </c>
      <c r="G302" s="3" t="s">
        <v>1592</v>
      </c>
      <c r="H302" s="11"/>
      <c r="I302" s="32">
        <v>31.183333</v>
      </c>
      <c r="J302" s="32">
        <v>112.4</v>
      </c>
      <c r="K302" s="10"/>
      <c r="L302" s="33" t="s">
        <v>3690</v>
      </c>
      <c r="M302" s="10" t="s">
        <v>1181</v>
      </c>
      <c r="N302" s="3" t="s">
        <v>852</v>
      </c>
      <c r="P302" s="3" t="s">
        <v>1925</v>
      </c>
      <c r="Q302" s="10" t="s">
        <v>3656</v>
      </c>
      <c r="R302" s="33" t="s">
        <v>3691</v>
      </c>
      <c r="S302" s="11" t="s">
        <v>1658</v>
      </c>
      <c r="T302" s="3" t="s">
        <v>1027</v>
      </c>
      <c r="U302" s="10" t="s">
        <v>914</v>
      </c>
      <c r="V302" s="3">
        <v>5700170039</v>
      </c>
      <c r="W302" s="20"/>
    </row>
    <row r="303" spans="1:23" s="3" customFormat="1" ht="39">
      <c r="A303" s="18">
        <f t="shared" si="4"/>
        <v>301</v>
      </c>
      <c r="B303" s="3" t="s">
        <v>2873</v>
      </c>
      <c r="C303" s="3" t="s">
        <v>2050</v>
      </c>
      <c r="D303" s="34" t="s">
        <v>3454</v>
      </c>
      <c r="E303" s="34" t="s">
        <v>2780</v>
      </c>
      <c r="F303" s="34" t="s">
        <v>3142</v>
      </c>
      <c r="G303" s="3" t="s">
        <v>4114</v>
      </c>
      <c r="I303" s="32">
        <v>31.033333</v>
      </c>
      <c r="J303" s="32">
        <v>113.083333</v>
      </c>
      <c r="L303" s="34" t="s">
        <v>3603</v>
      </c>
      <c r="M303" s="34" t="s">
        <v>1385</v>
      </c>
      <c r="N303" s="34" t="s">
        <v>223</v>
      </c>
      <c r="P303" s="3" t="s">
        <v>2298</v>
      </c>
      <c r="R303" s="34" t="s">
        <v>2565</v>
      </c>
      <c r="T303" s="3" t="s">
        <v>1027</v>
      </c>
      <c r="U303" s="34" t="s">
        <v>1198</v>
      </c>
      <c r="V303" s="3">
        <v>5700170001</v>
      </c>
      <c r="W303" s="20"/>
    </row>
    <row r="304" spans="1:23" s="34" customFormat="1" ht="25.5">
      <c r="A304" s="18">
        <f t="shared" si="4"/>
        <v>302</v>
      </c>
      <c r="B304" s="34" t="s">
        <v>2873</v>
      </c>
      <c r="C304" s="34" t="s">
        <v>2118</v>
      </c>
      <c r="F304" s="34" t="s">
        <v>2608</v>
      </c>
      <c r="G304" s="34" t="s">
        <v>4114</v>
      </c>
      <c r="I304" s="46"/>
      <c r="J304" s="46"/>
      <c r="L304" s="3"/>
      <c r="U304" s="36" t="s">
        <v>2431</v>
      </c>
      <c r="W304" s="37"/>
    </row>
    <row r="305" spans="1:23" s="34" customFormat="1" ht="25.5">
      <c r="A305" s="18">
        <f t="shared" si="4"/>
        <v>303</v>
      </c>
      <c r="B305" s="34" t="s">
        <v>2873</v>
      </c>
      <c r="C305" s="34" t="s">
        <v>2118</v>
      </c>
      <c r="F305" s="34" t="s">
        <v>2607</v>
      </c>
      <c r="G305" s="34" t="s">
        <v>4114</v>
      </c>
      <c r="I305" s="46"/>
      <c r="J305" s="46"/>
      <c r="L305" s="3"/>
      <c r="M305" s="34" t="s">
        <v>2999</v>
      </c>
      <c r="U305" s="36" t="s">
        <v>2431</v>
      </c>
      <c r="W305" s="37"/>
    </row>
    <row r="306" spans="1:23" s="34" customFormat="1" ht="25.5">
      <c r="A306" s="18">
        <f t="shared" si="4"/>
        <v>304</v>
      </c>
      <c r="B306" s="34" t="s">
        <v>2873</v>
      </c>
      <c r="C306" s="34" t="s">
        <v>2118</v>
      </c>
      <c r="F306" s="34" t="s">
        <v>3224</v>
      </c>
      <c r="G306" s="34" t="s">
        <v>4114</v>
      </c>
      <c r="I306" s="46">
        <v>28.08333</v>
      </c>
      <c r="J306" s="46">
        <v>110.1</v>
      </c>
      <c r="K306" s="34" t="s">
        <v>2425</v>
      </c>
      <c r="L306" s="3"/>
      <c r="M306" s="34" t="s">
        <v>2999</v>
      </c>
      <c r="T306" s="34" t="s">
        <v>907</v>
      </c>
      <c r="U306" s="36" t="s">
        <v>2431</v>
      </c>
      <c r="W306" s="37"/>
    </row>
    <row r="307" spans="1:23" s="4" customFormat="1" ht="39">
      <c r="A307" s="18">
        <f t="shared" si="4"/>
        <v>305</v>
      </c>
      <c r="B307" s="3" t="s">
        <v>2873</v>
      </c>
      <c r="C307" s="3" t="s">
        <v>2118</v>
      </c>
      <c r="D307" s="3"/>
      <c r="F307" s="34" t="s">
        <v>1679</v>
      </c>
      <c r="G307" s="3" t="s">
        <v>4114</v>
      </c>
      <c r="H307" s="34" t="s">
        <v>60</v>
      </c>
      <c r="I307" s="32">
        <v>28.5</v>
      </c>
      <c r="J307" s="32">
        <v>110.183333</v>
      </c>
      <c r="K307" s="3"/>
      <c r="L307" s="34" t="s">
        <v>3603</v>
      </c>
      <c r="M307" s="34" t="s">
        <v>1385</v>
      </c>
      <c r="P307" s="3" t="s">
        <v>1511</v>
      </c>
      <c r="Q307" s="3"/>
      <c r="R307" s="34" t="s">
        <v>2076</v>
      </c>
      <c r="T307" s="3" t="s">
        <v>1027</v>
      </c>
      <c r="U307" s="34" t="s">
        <v>913</v>
      </c>
      <c r="V307" s="3">
        <v>5700150028</v>
      </c>
      <c r="W307" s="22"/>
    </row>
    <row r="308" spans="1:23" s="3" customFormat="1" ht="64.5">
      <c r="A308" s="18">
        <f t="shared" si="4"/>
        <v>306</v>
      </c>
      <c r="B308" s="3" t="s">
        <v>2873</v>
      </c>
      <c r="C308" s="3" t="s">
        <v>2118</v>
      </c>
      <c r="D308" s="3" t="s">
        <v>3539</v>
      </c>
      <c r="E308" s="8" t="s">
        <v>2848</v>
      </c>
      <c r="F308" s="34" t="s">
        <v>1687</v>
      </c>
      <c r="G308" s="3" t="s">
        <v>4114</v>
      </c>
      <c r="I308" s="32">
        <v>28.3</v>
      </c>
      <c r="J308" s="32">
        <v>113.85</v>
      </c>
      <c r="K308" s="3" t="s">
        <v>161</v>
      </c>
      <c r="M308" s="10" t="s">
        <v>3301</v>
      </c>
      <c r="N308" s="10" t="s">
        <v>61</v>
      </c>
      <c r="P308" s="3" t="s">
        <v>1820</v>
      </c>
      <c r="R308" s="10" t="s">
        <v>901</v>
      </c>
      <c r="S308" s="10" t="s">
        <v>1943</v>
      </c>
      <c r="T308" s="3" t="s">
        <v>1027</v>
      </c>
      <c r="U308" s="10" t="s">
        <v>1081</v>
      </c>
      <c r="V308" s="3">
        <v>5700150060</v>
      </c>
      <c r="W308" s="20"/>
    </row>
    <row r="309" spans="1:23" s="3" customFormat="1" ht="39">
      <c r="A309" s="18">
        <f t="shared" si="4"/>
        <v>307</v>
      </c>
      <c r="B309" s="3" t="s">
        <v>2873</v>
      </c>
      <c r="C309" s="3" t="s">
        <v>2118</v>
      </c>
      <c r="D309" s="10" t="s">
        <v>1242</v>
      </c>
      <c r="E309" s="34" t="s">
        <v>1735</v>
      </c>
      <c r="F309" s="34" t="s">
        <v>2876</v>
      </c>
      <c r="G309" s="3" t="s">
        <v>4114</v>
      </c>
      <c r="H309" s="3" t="s">
        <v>1557</v>
      </c>
      <c r="I309" s="32"/>
      <c r="J309" s="32"/>
      <c r="K309" s="10"/>
      <c r="L309" s="10" t="s">
        <v>1637</v>
      </c>
      <c r="M309" s="10" t="s">
        <v>3301</v>
      </c>
      <c r="P309" s="3" t="s">
        <v>1511</v>
      </c>
      <c r="Q309" s="10" t="s">
        <v>4142</v>
      </c>
      <c r="U309" s="10" t="s">
        <v>1591</v>
      </c>
      <c r="W309" s="20"/>
    </row>
    <row r="310" spans="1:23" s="34" customFormat="1" ht="39">
      <c r="A310" s="18">
        <f t="shared" si="4"/>
        <v>308</v>
      </c>
      <c r="B310" s="34" t="s">
        <v>2873</v>
      </c>
      <c r="C310" s="34" t="s">
        <v>2118</v>
      </c>
      <c r="D310" s="34" t="s">
        <v>2879</v>
      </c>
      <c r="E310" s="34" t="s">
        <v>3563</v>
      </c>
      <c r="F310" s="34" t="s">
        <v>3563</v>
      </c>
      <c r="G310" s="34" t="s">
        <v>4114</v>
      </c>
      <c r="I310" s="46">
        <v>27.61667</v>
      </c>
      <c r="J310" s="46">
        <v>112.63333</v>
      </c>
      <c r="K310" s="34" t="s">
        <v>1832</v>
      </c>
      <c r="L310" s="3"/>
      <c r="M310" s="34" t="s">
        <v>2999</v>
      </c>
      <c r="P310" s="34" t="s">
        <v>1511</v>
      </c>
      <c r="T310" s="34" t="s">
        <v>907</v>
      </c>
      <c r="U310" s="34" t="s">
        <v>1351</v>
      </c>
      <c r="W310" s="37"/>
    </row>
    <row r="311" spans="1:21" s="10" customFormat="1" ht="39">
      <c r="A311" s="18">
        <f t="shared" si="4"/>
        <v>309</v>
      </c>
      <c r="B311" s="9" t="s">
        <v>2873</v>
      </c>
      <c r="C311" s="9" t="s">
        <v>2359</v>
      </c>
      <c r="D311" s="9"/>
      <c r="E311" s="34" t="s">
        <v>3307</v>
      </c>
      <c r="F311" s="9" t="s">
        <v>3340</v>
      </c>
      <c r="G311" s="10" t="s">
        <v>4114</v>
      </c>
      <c r="I311" s="45">
        <v>34.73333</v>
      </c>
      <c r="J311" s="45">
        <v>119.5</v>
      </c>
      <c r="K311" s="10" t="s">
        <v>163</v>
      </c>
      <c r="L311" s="3"/>
      <c r="M311" s="10" t="s">
        <v>1181</v>
      </c>
      <c r="T311" s="10" t="s">
        <v>2834</v>
      </c>
      <c r="U311" s="10" t="s">
        <v>1374</v>
      </c>
    </row>
    <row r="312" spans="1:23" s="3" customFormat="1" ht="64.5">
      <c r="A312" s="18">
        <f t="shared" si="4"/>
        <v>310</v>
      </c>
      <c r="B312" s="3" t="s">
        <v>2873</v>
      </c>
      <c r="C312" s="3" t="s">
        <v>2359</v>
      </c>
      <c r="D312" s="34"/>
      <c r="E312" s="34" t="s">
        <v>3307</v>
      </c>
      <c r="F312" s="34" t="s">
        <v>2900</v>
      </c>
      <c r="G312" s="3" t="s">
        <v>4114</v>
      </c>
      <c r="I312" s="32">
        <v>34.56667</v>
      </c>
      <c r="J312" s="32">
        <v>119.18333</v>
      </c>
      <c r="K312" s="3" t="s">
        <v>162</v>
      </c>
      <c r="L312" s="34" t="s">
        <v>1601</v>
      </c>
      <c r="M312" s="34" t="s">
        <v>1385</v>
      </c>
      <c r="N312" s="10" t="s">
        <v>66</v>
      </c>
      <c r="P312" s="3" t="s">
        <v>1925</v>
      </c>
      <c r="R312" s="34" t="s">
        <v>1247</v>
      </c>
      <c r="S312" s="34"/>
      <c r="T312" s="3" t="s">
        <v>1027</v>
      </c>
      <c r="U312" s="34" t="s">
        <v>341</v>
      </c>
      <c r="V312" s="3">
        <v>5700250025</v>
      </c>
      <c r="W312" s="20"/>
    </row>
    <row r="313" spans="1:23" s="34" customFormat="1" ht="12.75">
      <c r="A313" s="18">
        <f t="shared" si="4"/>
        <v>311</v>
      </c>
      <c r="B313" s="34" t="s">
        <v>2873</v>
      </c>
      <c r="C313" s="34" t="s">
        <v>2359</v>
      </c>
      <c r="E313" s="34" t="s">
        <v>2609</v>
      </c>
      <c r="G313" s="34" t="s">
        <v>4114</v>
      </c>
      <c r="I313" s="46"/>
      <c r="J313" s="46"/>
      <c r="L313" s="3"/>
      <c r="M313" s="34" t="s">
        <v>1511</v>
      </c>
      <c r="U313" s="34" t="s">
        <v>2888</v>
      </c>
      <c r="W313" s="37"/>
    </row>
    <row r="314" spans="1:23" ht="39">
      <c r="A314" s="18">
        <f t="shared" si="4"/>
        <v>312</v>
      </c>
      <c r="B314" s="8" t="s">
        <v>2873</v>
      </c>
      <c r="C314" s="8" t="s">
        <v>2359</v>
      </c>
      <c r="D314" s="8"/>
      <c r="E314" s="8" t="s">
        <v>3800</v>
      </c>
      <c r="G314" s="3" t="s">
        <v>4114</v>
      </c>
      <c r="H314" s="3"/>
      <c r="I314" s="32">
        <v>32.033333</v>
      </c>
      <c r="J314" s="32">
        <v>120.883333</v>
      </c>
      <c r="K314" s="3"/>
      <c r="L314" s="3"/>
      <c r="M314" s="34" t="s">
        <v>3393</v>
      </c>
      <c r="N314" s="3" t="s">
        <v>1850</v>
      </c>
      <c r="O314" s="3" t="s">
        <v>1850</v>
      </c>
      <c r="P314" s="3" t="s">
        <v>1850</v>
      </c>
      <c r="Q314" s="3" t="s">
        <v>3285</v>
      </c>
      <c r="T314" s="3" t="s">
        <v>1027</v>
      </c>
      <c r="U314" s="34" t="s">
        <v>2431</v>
      </c>
      <c r="V314" s="3">
        <v>5700250015</v>
      </c>
      <c r="W314" s="3" t="s">
        <v>2980</v>
      </c>
    </row>
    <row r="315" spans="1:23" s="3" customFormat="1" ht="64.5">
      <c r="A315" s="18">
        <f t="shared" si="4"/>
        <v>313</v>
      </c>
      <c r="B315" s="3" t="s">
        <v>2873</v>
      </c>
      <c r="C315" s="3" t="s">
        <v>1964</v>
      </c>
      <c r="D315" s="10" t="s">
        <v>3880</v>
      </c>
      <c r="E315" s="3" t="s">
        <v>2894</v>
      </c>
      <c r="F315" s="34" t="s">
        <v>1879</v>
      </c>
      <c r="G315" s="3" t="s">
        <v>4114</v>
      </c>
      <c r="I315" s="32">
        <v>28.45</v>
      </c>
      <c r="J315" s="32">
        <v>117.966667</v>
      </c>
      <c r="K315" s="10"/>
      <c r="L315" s="34" t="s">
        <v>1880</v>
      </c>
      <c r="M315" s="34" t="s">
        <v>1385</v>
      </c>
      <c r="N315" s="34" t="s">
        <v>716</v>
      </c>
      <c r="P315" s="3" t="s">
        <v>1511</v>
      </c>
      <c r="Q315" s="10" t="s">
        <v>4142</v>
      </c>
      <c r="R315" s="34" t="s">
        <v>1992</v>
      </c>
      <c r="T315" s="3" t="s">
        <v>1027</v>
      </c>
      <c r="U315" s="10" t="s">
        <v>564</v>
      </c>
      <c r="V315" s="3">
        <v>5700230037</v>
      </c>
      <c r="W315" s="20"/>
    </row>
    <row r="316" spans="1:23" s="34" customFormat="1" ht="12.75">
      <c r="A316" s="18">
        <f t="shared" si="4"/>
        <v>314</v>
      </c>
      <c r="B316" s="34" t="s">
        <v>2873</v>
      </c>
      <c r="C316" s="34" t="s">
        <v>3801</v>
      </c>
      <c r="E316" s="34" t="s">
        <v>3802</v>
      </c>
      <c r="G316" s="34" t="s">
        <v>4114</v>
      </c>
      <c r="I316" s="46"/>
      <c r="J316" s="46"/>
      <c r="L316" s="3"/>
      <c r="M316" s="34" t="s">
        <v>1511</v>
      </c>
      <c r="P316" s="34" t="s">
        <v>1511</v>
      </c>
      <c r="U316" s="34" t="s">
        <v>2888</v>
      </c>
      <c r="W316" s="37"/>
    </row>
    <row r="317" spans="1:23" s="34" customFormat="1" ht="12.75">
      <c r="A317" s="18">
        <f t="shared" si="4"/>
        <v>315</v>
      </c>
      <c r="B317" s="34" t="s">
        <v>2873</v>
      </c>
      <c r="C317" s="34" t="s">
        <v>3801</v>
      </c>
      <c r="E317" s="34" t="s">
        <v>2880</v>
      </c>
      <c r="G317" s="34" t="s">
        <v>4114</v>
      </c>
      <c r="I317" s="46"/>
      <c r="J317" s="46"/>
      <c r="L317" s="3"/>
      <c r="M317" s="34" t="s">
        <v>1511</v>
      </c>
      <c r="P317" s="34" t="s">
        <v>1511</v>
      </c>
      <c r="U317" s="34" t="s">
        <v>2071</v>
      </c>
      <c r="W317" s="37"/>
    </row>
    <row r="318" spans="1:23" s="34" customFormat="1" ht="12.75">
      <c r="A318" s="18">
        <f t="shared" si="4"/>
        <v>316</v>
      </c>
      <c r="B318" s="34" t="s">
        <v>2873</v>
      </c>
      <c r="C318" s="34" t="s">
        <v>2587</v>
      </c>
      <c r="E318" s="34" t="s">
        <v>1851</v>
      </c>
      <c r="G318" s="34" t="s">
        <v>4114</v>
      </c>
      <c r="I318" s="46"/>
      <c r="J318" s="46"/>
      <c r="L318" s="3"/>
      <c r="M318" s="34" t="s">
        <v>1511</v>
      </c>
      <c r="P318" s="34" t="s">
        <v>1511</v>
      </c>
      <c r="U318" s="34" t="s">
        <v>2888</v>
      </c>
      <c r="W318" s="37"/>
    </row>
    <row r="319" spans="1:23" s="34" customFormat="1" ht="12.75">
      <c r="A319" s="18">
        <f t="shared" si="4"/>
        <v>317</v>
      </c>
      <c r="B319" s="34" t="s">
        <v>2873</v>
      </c>
      <c r="C319" s="34" t="s">
        <v>2587</v>
      </c>
      <c r="D319" s="34" t="s">
        <v>3068</v>
      </c>
      <c r="E319" s="34" t="s">
        <v>3066</v>
      </c>
      <c r="G319" s="34" t="s">
        <v>4114</v>
      </c>
      <c r="I319" s="46"/>
      <c r="J319" s="46"/>
      <c r="L319" s="3"/>
      <c r="M319" s="34" t="s">
        <v>1511</v>
      </c>
      <c r="P319" s="34" t="s">
        <v>1511</v>
      </c>
      <c r="U319" s="34" t="s">
        <v>2888</v>
      </c>
      <c r="W319" s="37"/>
    </row>
    <row r="320" spans="1:23" s="3" customFormat="1" ht="51.75">
      <c r="A320" s="18">
        <f t="shared" si="4"/>
        <v>318</v>
      </c>
      <c r="B320" s="3" t="s">
        <v>2873</v>
      </c>
      <c r="C320" s="3" t="s">
        <v>2587</v>
      </c>
      <c r="D320" s="10" t="s">
        <v>3729</v>
      </c>
      <c r="E320" s="10" t="s">
        <v>3730</v>
      </c>
      <c r="G320" s="3" t="s">
        <v>4114</v>
      </c>
      <c r="I320" s="47">
        <v>41.883333</v>
      </c>
      <c r="J320" s="47">
        <v>119.666667</v>
      </c>
      <c r="K320" s="10" t="s">
        <v>1475</v>
      </c>
      <c r="M320" s="34" t="s">
        <v>3275</v>
      </c>
      <c r="P320" s="3" t="s">
        <v>1511</v>
      </c>
      <c r="Q320" s="10" t="s">
        <v>4142</v>
      </c>
      <c r="T320" s="3" t="s">
        <v>907</v>
      </c>
      <c r="U320" s="10" t="s">
        <v>1374</v>
      </c>
      <c r="W320" s="20"/>
    </row>
    <row r="321" spans="1:23" s="34" customFormat="1" ht="12.75">
      <c r="A321" s="18">
        <f t="shared" si="4"/>
        <v>319</v>
      </c>
      <c r="B321" s="34" t="s">
        <v>2873</v>
      </c>
      <c r="C321" s="34" t="s">
        <v>2587</v>
      </c>
      <c r="D321" s="34" t="s">
        <v>3729</v>
      </c>
      <c r="E321" s="34" t="s">
        <v>3299</v>
      </c>
      <c r="G321" s="34" t="s">
        <v>4114</v>
      </c>
      <c r="I321" s="46"/>
      <c r="J321" s="46"/>
      <c r="L321" s="3"/>
      <c r="M321" s="34" t="s">
        <v>1511</v>
      </c>
      <c r="P321" s="34" t="s">
        <v>1511</v>
      </c>
      <c r="U321" s="34" t="s">
        <v>2888</v>
      </c>
      <c r="W321" s="37"/>
    </row>
    <row r="322" spans="1:23" s="3" customFormat="1" ht="39">
      <c r="A322" s="18">
        <f t="shared" si="4"/>
        <v>320</v>
      </c>
      <c r="B322" s="3" t="s">
        <v>2873</v>
      </c>
      <c r="C322" s="3" t="s">
        <v>3102</v>
      </c>
      <c r="D322" s="10" t="s">
        <v>3763</v>
      </c>
      <c r="E322" s="34" t="s">
        <v>2405</v>
      </c>
      <c r="F322" s="34" t="s">
        <v>2294</v>
      </c>
      <c r="G322" s="3" t="s">
        <v>4114</v>
      </c>
      <c r="I322" s="32">
        <v>41.5</v>
      </c>
      <c r="J322" s="32">
        <v>109.483333</v>
      </c>
      <c r="K322" s="10"/>
      <c r="M322" s="34" t="s">
        <v>3393</v>
      </c>
      <c r="P322" s="3" t="s">
        <v>1511</v>
      </c>
      <c r="Q322" s="10" t="s">
        <v>4142</v>
      </c>
      <c r="T322" s="3" t="s">
        <v>1027</v>
      </c>
      <c r="U322" s="10" t="s">
        <v>3264</v>
      </c>
      <c r="V322" s="3">
        <v>5700190031</v>
      </c>
      <c r="W322" s="20"/>
    </row>
    <row r="323" spans="1:23" s="34" customFormat="1" ht="39">
      <c r="A323" s="18">
        <f t="shared" si="4"/>
        <v>321</v>
      </c>
      <c r="B323" s="34" t="s">
        <v>2873</v>
      </c>
      <c r="C323" s="34" t="s">
        <v>3300</v>
      </c>
      <c r="E323" s="34" t="s">
        <v>3298</v>
      </c>
      <c r="G323" s="34" t="s">
        <v>4114</v>
      </c>
      <c r="I323" s="46"/>
      <c r="J323" s="46"/>
      <c r="L323" s="3"/>
      <c r="M323" s="34" t="s">
        <v>3166</v>
      </c>
      <c r="P323" s="34" t="s">
        <v>1511</v>
      </c>
      <c r="U323" s="34" t="s">
        <v>2431</v>
      </c>
      <c r="W323" s="37"/>
    </row>
    <row r="324" spans="1:23" s="10" customFormat="1" ht="25.5">
      <c r="A324" s="18">
        <f t="shared" si="4"/>
        <v>322</v>
      </c>
      <c r="B324" s="10" t="s">
        <v>2873</v>
      </c>
      <c r="C324" s="10" t="s">
        <v>2871</v>
      </c>
      <c r="E324" s="10" t="s">
        <v>1650</v>
      </c>
      <c r="G324" s="3" t="s">
        <v>2209</v>
      </c>
      <c r="I324" s="46">
        <v>33.19639</v>
      </c>
      <c r="J324" s="46">
        <v>106.46139</v>
      </c>
      <c r="K324" s="34"/>
      <c r="L324" s="3"/>
      <c r="M324" s="10" t="s">
        <v>1181</v>
      </c>
      <c r="Q324" s="34" t="s">
        <v>717</v>
      </c>
      <c r="T324" s="34" t="s">
        <v>1433</v>
      </c>
      <c r="U324" s="10" t="s">
        <v>3739</v>
      </c>
      <c r="W324" s="21"/>
    </row>
    <row r="325" spans="1:23" s="34" customFormat="1" ht="25.5">
      <c r="A325" s="18">
        <f aca="true" t="shared" si="5" ref="A325:A388">A324+1</f>
        <v>323</v>
      </c>
      <c r="B325" s="34" t="s">
        <v>2873</v>
      </c>
      <c r="C325" s="34" t="s">
        <v>2871</v>
      </c>
      <c r="E325" s="34" t="s">
        <v>1651</v>
      </c>
      <c r="G325" s="3" t="s">
        <v>2209</v>
      </c>
      <c r="I325" s="46">
        <v>33.26667</v>
      </c>
      <c r="J325" s="46">
        <v>106.316667</v>
      </c>
      <c r="L325" s="3"/>
      <c r="M325" s="34" t="s">
        <v>1511</v>
      </c>
      <c r="T325" s="34" t="s">
        <v>1433</v>
      </c>
      <c r="U325" s="34" t="s">
        <v>3589</v>
      </c>
      <c r="W325" s="37"/>
    </row>
    <row r="326" spans="1:23" s="3" customFormat="1" ht="51.75">
      <c r="A326" s="18">
        <f t="shared" si="5"/>
        <v>324</v>
      </c>
      <c r="B326" s="3" t="s">
        <v>2873</v>
      </c>
      <c r="C326" s="3" t="s">
        <v>2871</v>
      </c>
      <c r="E326" s="3" t="s">
        <v>1652</v>
      </c>
      <c r="G326" s="3" t="s">
        <v>4114</v>
      </c>
      <c r="I326" s="32">
        <v>32.333333</v>
      </c>
      <c r="J326" s="32">
        <v>106.15</v>
      </c>
      <c r="M326" s="34" t="s">
        <v>3393</v>
      </c>
      <c r="P326" s="3" t="s">
        <v>1511</v>
      </c>
      <c r="T326" s="34" t="s">
        <v>488</v>
      </c>
      <c r="U326" s="34" t="s">
        <v>3589</v>
      </c>
      <c r="V326" s="3">
        <v>5700470012</v>
      </c>
      <c r="W326" s="20"/>
    </row>
    <row r="327" spans="1:23" s="10" customFormat="1" ht="12.75">
      <c r="A327" s="18">
        <f t="shared" si="5"/>
        <v>325</v>
      </c>
      <c r="B327" s="10" t="s">
        <v>2873</v>
      </c>
      <c r="C327" s="10" t="s">
        <v>2871</v>
      </c>
      <c r="D327" s="10" t="s">
        <v>3585</v>
      </c>
      <c r="E327" s="10" t="s">
        <v>3835</v>
      </c>
      <c r="G327" s="10" t="s">
        <v>4114</v>
      </c>
      <c r="I327" s="42"/>
      <c r="J327" s="42"/>
      <c r="L327" s="3"/>
      <c r="M327" s="34" t="s">
        <v>1511</v>
      </c>
      <c r="Q327" s="10" t="s">
        <v>4142</v>
      </c>
      <c r="U327" s="10" t="s">
        <v>1374</v>
      </c>
      <c r="W327" s="21"/>
    </row>
    <row r="328" spans="1:23" s="18" customFormat="1" ht="51.75">
      <c r="A328" s="18">
        <f t="shared" si="5"/>
        <v>326</v>
      </c>
      <c r="B328" s="3" t="s">
        <v>2873</v>
      </c>
      <c r="C328" s="3" t="s">
        <v>2871</v>
      </c>
      <c r="D328" s="10" t="s">
        <v>1462</v>
      </c>
      <c r="E328" s="3" t="s">
        <v>3992</v>
      </c>
      <c r="F328" s="3"/>
      <c r="G328" s="3" t="s">
        <v>4114</v>
      </c>
      <c r="H328" s="2"/>
      <c r="I328" s="32">
        <v>34.083333</v>
      </c>
      <c r="J328" s="32">
        <v>106.733333</v>
      </c>
      <c r="K328" s="3" t="s">
        <v>2085</v>
      </c>
      <c r="L328" s="3"/>
      <c r="M328" s="34" t="s">
        <v>1511</v>
      </c>
      <c r="N328" s="2"/>
      <c r="O328" s="2"/>
      <c r="P328" s="3" t="s">
        <v>1511</v>
      </c>
      <c r="Q328" s="10" t="s">
        <v>4142</v>
      </c>
      <c r="T328" s="3" t="s">
        <v>907</v>
      </c>
      <c r="U328" s="10" t="s">
        <v>1374</v>
      </c>
      <c r="V328" s="2"/>
      <c r="W328" s="19"/>
    </row>
    <row r="329" spans="1:23" s="3" customFormat="1" ht="39">
      <c r="A329" s="18">
        <f t="shared" si="5"/>
        <v>327</v>
      </c>
      <c r="B329" s="3" t="s">
        <v>2873</v>
      </c>
      <c r="C329" s="3" t="s">
        <v>2871</v>
      </c>
      <c r="D329" s="10" t="s">
        <v>998</v>
      </c>
      <c r="E329" s="3" t="s">
        <v>2510</v>
      </c>
      <c r="G329" s="3" t="s">
        <v>1346</v>
      </c>
      <c r="I329" s="32">
        <v>33.083333</v>
      </c>
      <c r="J329" s="32">
        <v>107.033333</v>
      </c>
      <c r="K329" s="10"/>
      <c r="M329" s="10" t="s">
        <v>3301</v>
      </c>
      <c r="P329" s="3" t="s">
        <v>1511</v>
      </c>
      <c r="Q329" s="10" t="s">
        <v>480</v>
      </c>
      <c r="R329" s="10" t="s">
        <v>1203</v>
      </c>
      <c r="S329" s="10" t="s">
        <v>1133</v>
      </c>
      <c r="T329" s="3" t="s">
        <v>1027</v>
      </c>
      <c r="U329" s="10" t="s">
        <v>3403</v>
      </c>
      <c r="V329" s="3">
        <v>5700470011</v>
      </c>
      <c r="W329" s="3" t="s">
        <v>2483</v>
      </c>
    </row>
    <row r="330" spans="1:21" s="34" customFormat="1" ht="12.75">
      <c r="A330" s="18">
        <f t="shared" si="5"/>
        <v>328</v>
      </c>
      <c r="B330" s="34" t="s">
        <v>2873</v>
      </c>
      <c r="C330" s="34" t="s">
        <v>2871</v>
      </c>
      <c r="D330" s="34" t="s">
        <v>2802</v>
      </c>
      <c r="E330" s="34" t="s">
        <v>2070</v>
      </c>
      <c r="G330" s="34" t="s">
        <v>4114</v>
      </c>
      <c r="I330" s="46"/>
      <c r="J330" s="46"/>
      <c r="L330" s="3"/>
      <c r="M330" s="34" t="s">
        <v>1511</v>
      </c>
      <c r="U330" s="34" t="s">
        <v>2071</v>
      </c>
    </row>
    <row r="331" spans="1:23" s="18" customFormat="1" ht="51.75">
      <c r="A331" s="18">
        <f t="shared" si="5"/>
        <v>329</v>
      </c>
      <c r="B331" s="3" t="s">
        <v>2873</v>
      </c>
      <c r="C331" s="3" t="s">
        <v>2871</v>
      </c>
      <c r="D331" s="10" t="s">
        <v>3586</v>
      </c>
      <c r="E331" s="3" t="s">
        <v>3587</v>
      </c>
      <c r="F331" s="3"/>
      <c r="G331" s="3" t="s">
        <v>4114</v>
      </c>
      <c r="H331" s="2"/>
      <c r="I331" s="32">
        <v>39.316667</v>
      </c>
      <c r="J331" s="32">
        <v>113.9</v>
      </c>
      <c r="K331" s="3" t="s">
        <v>164</v>
      </c>
      <c r="L331" s="3"/>
      <c r="M331" s="34" t="s">
        <v>1511</v>
      </c>
      <c r="N331" s="2"/>
      <c r="O331" s="2"/>
      <c r="P331" s="3" t="s">
        <v>1511</v>
      </c>
      <c r="Q331" s="10" t="s">
        <v>4142</v>
      </c>
      <c r="T331" s="3" t="s">
        <v>907</v>
      </c>
      <c r="U331" s="10" t="s">
        <v>1374</v>
      </c>
      <c r="V331" s="2"/>
      <c r="W331" s="19"/>
    </row>
    <row r="332" spans="1:21" s="34" customFormat="1" ht="25.5">
      <c r="A332" s="18">
        <f t="shared" si="5"/>
        <v>330</v>
      </c>
      <c r="B332" s="34" t="s">
        <v>2873</v>
      </c>
      <c r="C332" s="34" t="s">
        <v>2871</v>
      </c>
      <c r="D332" s="34" t="s">
        <v>2511</v>
      </c>
      <c r="E332" s="34" t="s">
        <v>1915</v>
      </c>
      <c r="G332" s="34" t="s">
        <v>4114</v>
      </c>
      <c r="I332" s="46"/>
      <c r="J332" s="46"/>
      <c r="L332" s="3"/>
      <c r="M332" s="34" t="s">
        <v>1511</v>
      </c>
      <c r="U332" s="34" t="s">
        <v>2071</v>
      </c>
    </row>
    <row r="333" spans="1:23" s="4" customFormat="1" ht="12.75">
      <c r="A333" s="18">
        <f t="shared" si="5"/>
        <v>331</v>
      </c>
      <c r="B333" s="3" t="s">
        <v>2873</v>
      </c>
      <c r="C333" s="3" t="s">
        <v>1254</v>
      </c>
      <c r="D333" s="3"/>
      <c r="E333" s="3" t="s">
        <v>1609</v>
      </c>
      <c r="F333" s="3"/>
      <c r="G333" s="3" t="s">
        <v>4114</v>
      </c>
      <c r="I333" s="32">
        <v>36.216667</v>
      </c>
      <c r="J333" s="32">
        <v>117.65</v>
      </c>
      <c r="K333" s="3"/>
      <c r="L333" s="3"/>
      <c r="M333" s="34" t="s">
        <v>1511</v>
      </c>
      <c r="P333" s="3" t="s">
        <v>1925</v>
      </c>
      <c r="Q333" s="3"/>
      <c r="T333" s="3" t="s">
        <v>1027</v>
      </c>
      <c r="U333" s="3"/>
      <c r="V333" s="3">
        <v>5700450024</v>
      </c>
      <c r="W333" s="22"/>
    </row>
    <row r="334" spans="1:23" s="34" customFormat="1" ht="12.75">
      <c r="A334" s="18">
        <f t="shared" si="5"/>
        <v>332</v>
      </c>
      <c r="B334" s="34" t="s">
        <v>2873</v>
      </c>
      <c r="C334" s="34" t="s">
        <v>1254</v>
      </c>
      <c r="E334" s="34" t="s">
        <v>3167</v>
      </c>
      <c r="G334" s="34" t="s">
        <v>4114</v>
      </c>
      <c r="I334" s="46"/>
      <c r="J334" s="46"/>
      <c r="L334" s="3"/>
      <c r="M334" s="34" t="s">
        <v>1511</v>
      </c>
      <c r="P334" s="34" t="s">
        <v>1511</v>
      </c>
      <c r="U334" s="34" t="s">
        <v>2888</v>
      </c>
      <c r="W334" s="37"/>
    </row>
    <row r="335" spans="1:23" s="3" customFormat="1" ht="51.75">
      <c r="A335" s="18">
        <f t="shared" si="5"/>
        <v>333</v>
      </c>
      <c r="B335" s="3" t="s">
        <v>2873</v>
      </c>
      <c r="C335" s="3" t="s">
        <v>1254</v>
      </c>
      <c r="D335" s="10" t="s">
        <v>2716</v>
      </c>
      <c r="E335" s="10" t="s">
        <v>2993</v>
      </c>
      <c r="F335" s="3" t="s">
        <v>4901</v>
      </c>
      <c r="G335" s="3" t="s">
        <v>4114</v>
      </c>
      <c r="I335" s="32">
        <v>37.171667</v>
      </c>
      <c r="J335" s="32">
        <v>119.921389</v>
      </c>
      <c r="K335" s="10" t="s">
        <v>1635</v>
      </c>
      <c r="M335" s="34" t="s">
        <v>2999</v>
      </c>
      <c r="P335" s="3" t="s">
        <v>1511</v>
      </c>
      <c r="Q335" s="10" t="s">
        <v>4142</v>
      </c>
      <c r="S335" s="3" t="s">
        <v>1339</v>
      </c>
      <c r="T335" s="3" t="s">
        <v>907</v>
      </c>
      <c r="U335" s="10" t="s">
        <v>1374</v>
      </c>
      <c r="W335" s="20"/>
    </row>
    <row r="336" spans="1:23" s="3" customFormat="1" ht="39">
      <c r="A336" s="18">
        <f t="shared" si="5"/>
        <v>334</v>
      </c>
      <c r="B336" s="3" t="s">
        <v>2873</v>
      </c>
      <c r="C336" s="3" t="s">
        <v>1254</v>
      </c>
      <c r="D336" s="10" t="s">
        <v>2717</v>
      </c>
      <c r="E336" s="3" t="s">
        <v>2858</v>
      </c>
      <c r="G336" s="3" t="s">
        <v>4114</v>
      </c>
      <c r="I336" s="32">
        <v>37.183611</v>
      </c>
      <c r="J336" s="32">
        <v>120.688889</v>
      </c>
      <c r="K336" s="10" t="s">
        <v>1573</v>
      </c>
      <c r="M336" s="34" t="s">
        <v>1511</v>
      </c>
      <c r="P336" s="3" t="s">
        <v>1511</v>
      </c>
      <c r="Q336" s="10" t="s">
        <v>4142</v>
      </c>
      <c r="T336" s="3" t="s">
        <v>907</v>
      </c>
      <c r="U336" s="10" t="s">
        <v>1374</v>
      </c>
      <c r="W336" s="20"/>
    </row>
    <row r="337" spans="1:23" s="3" customFormat="1" ht="51.75">
      <c r="A337" s="18">
        <f t="shared" si="5"/>
        <v>335</v>
      </c>
      <c r="B337" s="3" t="s">
        <v>2873</v>
      </c>
      <c r="C337" s="3" t="s">
        <v>1254</v>
      </c>
      <c r="D337" s="10" t="s">
        <v>2854</v>
      </c>
      <c r="E337" s="10" t="s">
        <v>2855</v>
      </c>
      <c r="F337" s="3" t="s">
        <v>4902</v>
      </c>
      <c r="G337" s="3" t="s">
        <v>4114</v>
      </c>
      <c r="I337" s="32">
        <v>34.864722</v>
      </c>
      <c r="J337" s="32">
        <v>117.554167</v>
      </c>
      <c r="K337" s="10" t="s">
        <v>1355</v>
      </c>
      <c r="M337" s="34" t="s">
        <v>1511</v>
      </c>
      <c r="P337" s="3" t="s">
        <v>1511</v>
      </c>
      <c r="Q337" s="10" t="s">
        <v>4142</v>
      </c>
      <c r="S337" s="3" t="s">
        <v>1565</v>
      </c>
      <c r="T337" s="3" t="s">
        <v>907</v>
      </c>
      <c r="U337" s="10" t="s">
        <v>1374</v>
      </c>
      <c r="W337" s="20"/>
    </row>
    <row r="338" spans="1:23" s="34" customFormat="1" ht="12.75">
      <c r="A338" s="18">
        <f t="shared" si="5"/>
        <v>336</v>
      </c>
      <c r="B338" s="34" t="s">
        <v>2873</v>
      </c>
      <c r="C338" s="34" t="s">
        <v>2636</v>
      </c>
      <c r="E338" s="34" t="s">
        <v>2922</v>
      </c>
      <c r="G338" s="34" t="s">
        <v>4114</v>
      </c>
      <c r="I338" s="46"/>
      <c r="J338" s="46"/>
      <c r="L338" s="3"/>
      <c r="M338" s="34" t="s">
        <v>1511</v>
      </c>
      <c r="P338" s="34" t="s">
        <v>1511</v>
      </c>
      <c r="U338" s="34" t="s">
        <v>2071</v>
      </c>
      <c r="W338" s="37"/>
    </row>
    <row r="339" spans="1:23" ht="39">
      <c r="A339" s="18">
        <f t="shared" si="5"/>
        <v>337</v>
      </c>
      <c r="B339" s="8" t="s">
        <v>2873</v>
      </c>
      <c r="C339" s="9" t="s">
        <v>2437</v>
      </c>
      <c r="D339" s="9"/>
      <c r="E339" s="8" t="s">
        <v>3973</v>
      </c>
      <c r="G339" s="3" t="s">
        <v>4114</v>
      </c>
      <c r="H339" s="3"/>
      <c r="I339" s="32">
        <v>29.6</v>
      </c>
      <c r="J339" s="32">
        <v>103.5</v>
      </c>
      <c r="K339" s="3"/>
      <c r="L339" s="3"/>
      <c r="M339" s="34" t="s">
        <v>3393</v>
      </c>
      <c r="N339" s="3" t="s">
        <v>1850</v>
      </c>
      <c r="O339" s="3" t="s">
        <v>1850</v>
      </c>
      <c r="P339" s="3" t="s">
        <v>1850</v>
      </c>
      <c r="Q339" s="3"/>
      <c r="S339" s="3"/>
      <c r="T339" s="3" t="s">
        <v>1027</v>
      </c>
      <c r="U339" s="3" t="s">
        <v>2431</v>
      </c>
      <c r="V339" s="3">
        <v>5700510041</v>
      </c>
      <c r="W339" s="3" t="s">
        <v>3888</v>
      </c>
    </row>
    <row r="340" spans="1:23" s="34" customFormat="1" ht="12.75">
      <c r="A340" s="18">
        <f t="shared" si="5"/>
        <v>338</v>
      </c>
      <c r="B340" s="34" t="s">
        <v>2873</v>
      </c>
      <c r="C340" s="35" t="s">
        <v>2437</v>
      </c>
      <c r="D340" s="35"/>
      <c r="E340" s="34" t="s">
        <v>4430</v>
      </c>
      <c r="G340" s="34" t="s">
        <v>4114</v>
      </c>
      <c r="I340" s="46"/>
      <c r="J340" s="46"/>
      <c r="L340" s="3"/>
      <c r="M340" s="34" t="s">
        <v>1511</v>
      </c>
      <c r="U340" s="34" t="s">
        <v>2888</v>
      </c>
      <c r="W340" s="37"/>
    </row>
    <row r="341" spans="1:23" s="4" customFormat="1" ht="25.5">
      <c r="A341" s="18">
        <f t="shared" si="5"/>
        <v>339</v>
      </c>
      <c r="B341" s="3" t="s">
        <v>2873</v>
      </c>
      <c r="C341" s="9" t="s">
        <v>2437</v>
      </c>
      <c r="D341" s="9"/>
      <c r="E341" s="3" t="s">
        <v>2523</v>
      </c>
      <c r="G341" s="3" t="s">
        <v>4114</v>
      </c>
      <c r="I341" s="32">
        <v>28.316667</v>
      </c>
      <c r="J341" s="32">
        <v>103.35</v>
      </c>
      <c r="K341" s="3"/>
      <c r="L341" s="3"/>
      <c r="M341" s="34" t="s">
        <v>1511</v>
      </c>
      <c r="P341" s="4" t="s">
        <v>1925</v>
      </c>
      <c r="Q341" s="3"/>
      <c r="T341" s="3" t="s">
        <v>1027</v>
      </c>
      <c r="U341" s="3"/>
      <c r="V341" s="3">
        <v>5700510043</v>
      </c>
      <c r="W341" s="22"/>
    </row>
    <row r="342" spans="1:23" ht="64.5">
      <c r="A342" s="18">
        <f t="shared" si="5"/>
        <v>340</v>
      </c>
      <c r="B342" s="8" t="s">
        <v>2873</v>
      </c>
      <c r="C342" s="9" t="s">
        <v>2437</v>
      </c>
      <c r="D342" s="9"/>
      <c r="E342" s="34" t="s">
        <v>2761</v>
      </c>
      <c r="F342" s="35" t="s">
        <v>1021</v>
      </c>
      <c r="G342" s="8" t="s">
        <v>4114</v>
      </c>
      <c r="H342" s="10" t="s">
        <v>2849</v>
      </c>
      <c r="I342" s="32">
        <v>29.1667</v>
      </c>
      <c r="J342" s="32">
        <v>103.3333</v>
      </c>
      <c r="K342" s="3" t="s">
        <v>2069</v>
      </c>
      <c r="L342" s="34" t="s">
        <v>1610</v>
      </c>
      <c r="M342" s="10" t="s">
        <v>1181</v>
      </c>
      <c r="N342" s="34" t="s">
        <v>481</v>
      </c>
      <c r="O342" s="3" t="s">
        <v>1850</v>
      </c>
      <c r="P342" s="3" t="s">
        <v>1850</v>
      </c>
      <c r="Q342" s="3"/>
      <c r="R342" s="34" t="s">
        <v>1953</v>
      </c>
      <c r="T342" s="10" t="s">
        <v>4428</v>
      </c>
      <c r="U342" s="10" t="s">
        <v>743</v>
      </c>
      <c r="V342" s="3"/>
      <c r="W342" s="3" t="s">
        <v>2850</v>
      </c>
    </row>
    <row r="343" spans="1:23" ht="90.75">
      <c r="A343" s="18">
        <f t="shared" si="5"/>
        <v>341</v>
      </c>
      <c r="B343" s="8" t="s">
        <v>2873</v>
      </c>
      <c r="C343" s="9" t="s">
        <v>2437</v>
      </c>
      <c r="D343" s="9"/>
      <c r="E343" s="34" t="s">
        <v>2761</v>
      </c>
      <c r="F343" s="35" t="s">
        <v>1265</v>
      </c>
      <c r="G343" s="3" t="s">
        <v>4114</v>
      </c>
      <c r="H343" s="3"/>
      <c r="I343" s="32">
        <v>28.3167</v>
      </c>
      <c r="J343" s="32">
        <v>103.35</v>
      </c>
      <c r="K343" s="3" t="s">
        <v>2069</v>
      </c>
      <c r="L343" s="34" t="s">
        <v>4326</v>
      </c>
      <c r="M343" s="10" t="s">
        <v>1181</v>
      </c>
      <c r="N343" s="34" t="s">
        <v>473</v>
      </c>
      <c r="O343" s="3" t="s">
        <v>1850</v>
      </c>
      <c r="P343" s="3" t="s">
        <v>1850</v>
      </c>
      <c r="Q343" s="3"/>
      <c r="R343" s="34" t="s">
        <v>2278</v>
      </c>
      <c r="T343" s="10" t="s">
        <v>4428</v>
      </c>
      <c r="U343" s="10" t="s">
        <v>1876</v>
      </c>
      <c r="V343" s="3"/>
      <c r="W343" s="3" t="s">
        <v>2260</v>
      </c>
    </row>
    <row r="344" spans="1:23" s="4" customFormat="1" ht="25.5">
      <c r="A344" s="18">
        <f t="shared" si="5"/>
        <v>342</v>
      </c>
      <c r="B344" s="3" t="s">
        <v>2873</v>
      </c>
      <c r="C344" s="9" t="s">
        <v>2437</v>
      </c>
      <c r="D344" s="9"/>
      <c r="E344" s="3" t="s">
        <v>2551</v>
      </c>
      <c r="G344" s="3" t="s">
        <v>4114</v>
      </c>
      <c r="I344" s="32">
        <v>29.35</v>
      </c>
      <c r="J344" s="32">
        <v>102.7</v>
      </c>
      <c r="K344" s="3"/>
      <c r="M344" s="34" t="s">
        <v>1511</v>
      </c>
      <c r="P344" s="3" t="s">
        <v>1511</v>
      </c>
      <c r="Q344" s="3"/>
      <c r="T344" s="3" t="s">
        <v>1027</v>
      </c>
      <c r="U344" s="3"/>
      <c r="V344" s="3">
        <v>5700510057</v>
      </c>
      <c r="W344" s="22"/>
    </row>
    <row r="345" spans="1:23" s="34" customFormat="1" ht="12.75">
      <c r="A345" s="18">
        <f t="shared" si="5"/>
        <v>343</v>
      </c>
      <c r="B345" s="34" t="s">
        <v>2873</v>
      </c>
      <c r="C345" s="35" t="s">
        <v>2437</v>
      </c>
      <c r="D345" s="35"/>
      <c r="E345" s="34" t="s">
        <v>3430</v>
      </c>
      <c r="G345" s="34" t="s">
        <v>4114</v>
      </c>
      <c r="I345" s="46"/>
      <c r="J345" s="46"/>
      <c r="M345" s="34" t="s">
        <v>1511</v>
      </c>
      <c r="U345" s="34" t="s">
        <v>2888</v>
      </c>
      <c r="W345" s="37"/>
    </row>
    <row r="346" spans="1:23" s="10" customFormat="1" ht="51.75">
      <c r="A346" s="18">
        <f t="shared" si="5"/>
        <v>344</v>
      </c>
      <c r="B346" s="10" t="s">
        <v>2873</v>
      </c>
      <c r="C346" s="9" t="s">
        <v>2437</v>
      </c>
      <c r="D346" s="9" t="s">
        <v>1954</v>
      </c>
      <c r="E346" s="10" t="s">
        <v>3420</v>
      </c>
      <c r="G346" s="10" t="s">
        <v>4114</v>
      </c>
      <c r="I346" s="46">
        <v>29.35</v>
      </c>
      <c r="J346" s="46">
        <v>102.716667</v>
      </c>
      <c r="K346" s="10" t="s">
        <v>980</v>
      </c>
      <c r="M346" s="34" t="s">
        <v>1181</v>
      </c>
      <c r="P346" s="3" t="s">
        <v>1511</v>
      </c>
      <c r="Q346" s="10" t="s">
        <v>4142</v>
      </c>
      <c r="S346" s="34"/>
      <c r="T346" s="3" t="s">
        <v>907</v>
      </c>
      <c r="U346" s="10" t="s">
        <v>1374</v>
      </c>
      <c r="W346" s="21"/>
    </row>
    <row r="347" spans="1:23" s="10" customFormat="1" ht="51.75">
      <c r="A347" s="18">
        <f t="shared" si="5"/>
        <v>345</v>
      </c>
      <c r="B347" s="10" t="s">
        <v>2873</v>
      </c>
      <c r="C347" s="9" t="s">
        <v>2437</v>
      </c>
      <c r="D347" s="9" t="s">
        <v>1716</v>
      </c>
      <c r="E347" s="10" t="s">
        <v>1717</v>
      </c>
      <c r="G347" s="10" t="s">
        <v>4114</v>
      </c>
      <c r="I347" s="32">
        <v>26.65</v>
      </c>
      <c r="J347" s="32">
        <v>102.583333</v>
      </c>
      <c r="K347" s="10" t="s">
        <v>736</v>
      </c>
      <c r="M347" s="34" t="s">
        <v>1511</v>
      </c>
      <c r="P347" s="3" t="s">
        <v>1511</v>
      </c>
      <c r="Q347" s="10" t="s">
        <v>4142</v>
      </c>
      <c r="S347" s="3"/>
      <c r="T347" s="3" t="s">
        <v>907</v>
      </c>
      <c r="U347" s="10" t="s">
        <v>1374</v>
      </c>
      <c r="W347" s="21"/>
    </row>
    <row r="348" spans="1:23" s="10" customFormat="1" ht="39">
      <c r="A348" s="18">
        <f t="shared" si="5"/>
        <v>346</v>
      </c>
      <c r="B348" s="10" t="s">
        <v>2873</v>
      </c>
      <c r="C348" s="9" t="s">
        <v>2437</v>
      </c>
      <c r="D348" s="9" t="s">
        <v>1726</v>
      </c>
      <c r="E348" s="10" t="s">
        <v>1859</v>
      </c>
      <c r="G348" s="10" t="s">
        <v>4114</v>
      </c>
      <c r="I348" s="32">
        <v>28.25</v>
      </c>
      <c r="J348" s="32">
        <v>103.566667</v>
      </c>
      <c r="K348" s="10" t="s">
        <v>1010</v>
      </c>
      <c r="M348" s="34" t="s">
        <v>1511</v>
      </c>
      <c r="P348" s="3" t="s">
        <v>1511</v>
      </c>
      <c r="Q348" s="10" t="s">
        <v>4142</v>
      </c>
      <c r="T348" s="3" t="s">
        <v>907</v>
      </c>
      <c r="U348" s="10" t="s">
        <v>1584</v>
      </c>
      <c r="W348" s="21"/>
    </row>
    <row r="349" spans="1:23" s="10" customFormat="1" ht="39">
      <c r="A349" s="18">
        <f t="shared" si="5"/>
        <v>347</v>
      </c>
      <c r="B349" s="10" t="s">
        <v>2873</v>
      </c>
      <c r="C349" s="9" t="s">
        <v>2437</v>
      </c>
      <c r="D349" s="9" t="s">
        <v>1726</v>
      </c>
      <c r="E349" s="10" t="s">
        <v>1860</v>
      </c>
      <c r="G349" s="10" t="s">
        <v>4114</v>
      </c>
      <c r="I349" s="32">
        <v>28.25</v>
      </c>
      <c r="J349" s="32">
        <v>103.566667</v>
      </c>
      <c r="K349" s="3" t="s">
        <v>1010</v>
      </c>
      <c r="M349" s="34" t="s">
        <v>1511</v>
      </c>
      <c r="P349" s="3" t="s">
        <v>1511</v>
      </c>
      <c r="Q349" s="10" t="s">
        <v>4142</v>
      </c>
      <c r="T349" s="3" t="s">
        <v>907</v>
      </c>
      <c r="U349" s="10" t="s">
        <v>1584</v>
      </c>
      <c r="W349" s="21"/>
    </row>
    <row r="350" spans="1:23" s="10" customFormat="1" ht="51.75">
      <c r="A350" s="18">
        <f t="shared" si="5"/>
        <v>348</v>
      </c>
      <c r="B350" s="10" t="s">
        <v>2873</v>
      </c>
      <c r="C350" s="9" t="s">
        <v>2437</v>
      </c>
      <c r="D350" s="9" t="s">
        <v>1725</v>
      </c>
      <c r="E350" s="10" t="s">
        <v>1722</v>
      </c>
      <c r="G350" s="10" t="s">
        <v>4114</v>
      </c>
      <c r="H350" s="3"/>
      <c r="I350" s="32">
        <v>28.840278</v>
      </c>
      <c r="J350" s="32">
        <v>103.542778</v>
      </c>
      <c r="K350" s="10" t="s">
        <v>1754</v>
      </c>
      <c r="M350" s="34" t="s">
        <v>1511</v>
      </c>
      <c r="P350" s="3" t="s">
        <v>1511</v>
      </c>
      <c r="Q350" s="10" t="s">
        <v>4142</v>
      </c>
      <c r="R350" s="10" t="s">
        <v>2507</v>
      </c>
      <c r="S350" s="10" t="s">
        <v>825</v>
      </c>
      <c r="T350" s="3" t="s">
        <v>907</v>
      </c>
      <c r="U350" s="28" t="s">
        <v>1591</v>
      </c>
      <c r="W350" s="21"/>
    </row>
    <row r="351" spans="1:23" s="10" customFormat="1" ht="90.75">
      <c r="A351" s="18">
        <f t="shared" si="5"/>
        <v>349</v>
      </c>
      <c r="B351" s="10" t="s">
        <v>2873</v>
      </c>
      <c r="C351" s="9" t="s">
        <v>2437</v>
      </c>
      <c r="D351" s="9" t="s">
        <v>2765</v>
      </c>
      <c r="E351" s="10" t="s">
        <v>3363</v>
      </c>
      <c r="G351" s="10" t="s">
        <v>4114</v>
      </c>
      <c r="H351" s="10" t="s">
        <v>4079</v>
      </c>
      <c r="I351" s="32">
        <v>31.333333</v>
      </c>
      <c r="J351" s="32">
        <v>104.2</v>
      </c>
      <c r="K351" s="10" t="s">
        <v>1756</v>
      </c>
      <c r="M351" s="34" t="s">
        <v>2999</v>
      </c>
      <c r="Q351" s="10" t="s">
        <v>4142</v>
      </c>
      <c r="S351" s="3" t="s">
        <v>1684</v>
      </c>
      <c r="T351" s="3" t="s">
        <v>907</v>
      </c>
      <c r="U351" s="10" t="s">
        <v>1374</v>
      </c>
      <c r="W351" s="21"/>
    </row>
    <row r="352" spans="1:23" s="3" customFormat="1" ht="90.75">
      <c r="A352" s="18">
        <f t="shared" si="5"/>
        <v>350</v>
      </c>
      <c r="B352" s="3" t="s">
        <v>2873</v>
      </c>
      <c r="C352" s="9" t="s">
        <v>2437</v>
      </c>
      <c r="D352" s="9" t="s">
        <v>2765</v>
      </c>
      <c r="E352" s="3" t="s">
        <v>2637</v>
      </c>
      <c r="F352" s="10"/>
      <c r="G352" s="3" t="s">
        <v>4114</v>
      </c>
      <c r="H352" s="10" t="s">
        <v>4458</v>
      </c>
      <c r="I352" s="32">
        <v>31.333333</v>
      </c>
      <c r="J352" s="32">
        <v>104.2</v>
      </c>
      <c r="K352" s="10" t="s">
        <v>1756</v>
      </c>
      <c r="M352" s="34" t="s">
        <v>2999</v>
      </c>
      <c r="P352" s="3" t="s">
        <v>1511</v>
      </c>
      <c r="Q352" s="10" t="s">
        <v>4142</v>
      </c>
      <c r="S352" s="3" t="s">
        <v>382</v>
      </c>
      <c r="T352" s="3" t="s">
        <v>907</v>
      </c>
      <c r="U352" s="10" t="s">
        <v>1374</v>
      </c>
      <c r="W352" s="20"/>
    </row>
    <row r="353" spans="1:23" s="10" customFormat="1" ht="12.75">
      <c r="A353" s="18">
        <f t="shared" si="5"/>
        <v>351</v>
      </c>
      <c r="B353" s="10" t="s">
        <v>2873</v>
      </c>
      <c r="C353" s="9" t="s">
        <v>3841</v>
      </c>
      <c r="D353" s="9" t="s">
        <v>1805</v>
      </c>
      <c r="E353" s="10" t="s">
        <v>3995</v>
      </c>
      <c r="G353" s="10" t="s">
        <v>4114</v>
      </c>
      <c r="I353" s="42"/>
      <c r="J353" s="42"/>
      <c r="Q353" s="10" t="s">
        <v>4142</v>
      </c>
      <c r="U353" s="10" t="s">
        <v>1374</v>
      </c>
      <c r="W353" s="21"/>
    </row>
    <row r="354" spans="1:23" s="18" customFormat="1" ht="51.75">
      <c r="A354" s="18">
        <f t="shared" si="5"/>
        <v>352</v>
      </c>
      <c r="B354" s="3" t="s">
        <v>2873</v>
      </c>
      <c r="C354" s="3" t="s">
        <v>1928</v>
      </c>
      <c r="D354" s="3"/>
      <c r="E354" s="3" t="s">
        <v>2271</v>
      </c>
      <c r="F354" s="2"/>
      <c r="G354" s="3" t="s">
        <v>4114</v>
      </c>
      <c r="H354" s="3"/>
      <c r="I354" s="32">
        <v>24.905833</v>
      </c>
      <c r="J354" s="32">
        <v>102.491667</v>
      </c>
      <c r="K354" s="3" t="s">
        <v>1904</v>
      </c>
      <c r="L354" s="2"/>
      <c r="M354" s="10" t="s">
        <v>1181</v>
      </c>
      <c r="N354" s="2"/>
      <c r="O354" s="2"/>
      <c r="P354" s="3" t="s">
        <v>1511</v>
      </c>
      <c r="Q354" s="3"/>
      <c r="T354" s="3" t="s">
        <v>907</v>
      </c>
      <c r="U354" s="10" t="s">
        <v>1374</v>
      </c>
      <c r="V354" s="2"/>
      <c r="W354" s="19"/>
    </row>
    <row r="355" spans="1:23" s="4" customFormat="1" ht="25.5">
      <c r="A355" s="18">
        <f t="shared" si="5"/>
        <v>353</v>
      </c>
      <c r="B355" s="3" t="s">
        <v>2873</v>
      </c>
      <c r="C355" s="3" t="s">
        <v>1928</v>
      </c>
      <c r="D355" s="3"/>
      <c r="E355" s="3" t="s">
        <v>2232</v>
      </c>
      <c r="F355" s="3"/>
      <c r="G355" s="3" t="s">
        <v>4114</v>
      </c>
      <c r="I355" s="32">
        <v>25.033333</v>
      </c>
      <c r="J355" s="32">
        <v>102.9</v>
      </c>
      <c r="K355" s="3"/>
      <c r="M355" s="34" t="s">
        <v>2999</v>
      </c>
      <c r="P355" s="4" t="s">
        <v>1820</v>
      </c>
      <c r="Q355" s="3"/>
      <c r="T355" s="3" t="s">
        <v>1027</v>
      </c>
      <c r="U355" s="3"/>
      <c r="V355" s="3">
        <v>5700570087</v>
      </c>
      <c r="W355" s="22"/>
    </row>
    <row r="356" spans="1:23" s="10" customFormat="1" ht="25.5">
      <c r="A356" s="18">
        <f t="shared" si="5"/>
        <v>354</v>
      </c>
      <c r="B356" s="10" t="s">
        <v>2873</v>
      </c>
      <c r="C356" s="10" t="s">
        <v>1928</v>
      </c>
      <c r="E356" s="10" t="s">
        <v>2938</v>
      </c>
      <c r="G356" s="10" t="s">
        <v>4114</v>
      </c>
      <c r="I356" s="42"/>
      <c r="J356" s="42"/>
      <c r="M356" s="10" t="s">
        <v>1181</v>
      </c>
      <c r="U356" s="10" t="s">
        <v>1374</v>
      </c>
      <c r="W356" s="21"/>
    </row>
    <row r="357" spans="1:23" ht="39">
      <c r="A357" s="18">
        <f t="shared" si="5"/>
        <v>355</v>
      </c>
      <c r="B357" s="8" t="s">
        <v>2873</v>
      </c>
      <c r="C357" s="8" t="s">
        <v>1928</v>
      </c>
      <c r="D357" s="8"/>
      <c r="E357" s="38" t="s">
        <v>3530</v>
      </c>
      <c r="G357" s="3" t="s">
        <v>4114</v>
      </c>
      <c r="H357" s="3"/>
      <c r="I357" s="32"/>
      <c r="J357" s="32"/>
      <c r="K357" s="3" t="s">
        <v>1518</v>
      </c>
      <c r="L357" s="3"/>
      <c r="M357" s="10" t="s">
        <v>4084</v>
      </c>
      <c r="N357" s="3" t="s">
        <v>475</v>
      </c>
      <c r="O357" s="3"/>
      <c r="P357" s="3"/>
      <c r="Q357" s="3"/>
      <c r="S357" s="3" t="s">
        <v>272</v>
      </c>
      <c r="T357" s="3"/>
      <c r="U357" s="10" t="s">
        <v>2431</v>
      </c>
      <c r="V357" s="3"/>
      <c r="W357" s="3"/>
    </row>
    <row r="358" spans="1:23" s="10" customFormat="1" ht="51.75">
      <c r="A358" s="18">
        <f t="shared" si="5"/>
        <v>356</v>
      </c>
      <c r="B358" s="10" t="s">
        <v>2873</v>
      </c>
      <c r="C358" s="10" t="s">
        <v>1928</v>
      </c>
      <c r="D358" s="10" t="s">
        <v>1857</v>
      </c>
      <c r="E358" s="10" t="s">
        <v>1855</v>
      </c>
      <c r="G358" s="10" t="s">
        <v>4114</v>
      </c>
      <c r="I358" s="32">
        <v>24.194444</v>
      </c>
      <c r="J358" s="42">
        <v>102.92806</v>
      </c>
      <c r="K358" s="10" t="s">
        <v>1471</v>
      </c>
      <c r="Q358" s="10" t="s">
        <v>4142</v>
      </c>
      <c r="T358" s="10" t="s">
        <v>1434</v>
      </c>
      <c r="U358" s="10" t="s">
        <v>1374</v>
      </c>
      <c r="W358" s="21"/>
    </row>
    <row r="359" spans="1:23" s="10" customFormat="1" ht="39">
      <c r="A359" s="18">
        <f t="shared" si="5"/>
        <v>357</v>
      </c>
      <c r="B359" s="10" t="s">
        <v>2873</v>
      </c>
      <c r="C359" s="10" t="s">
        <v>1928</v>
      </c>
      <c r="D359" s="10" t="s">
        <v>1845</v>
      </c>
      <c r="E359" s="10" t="s">
        <v>1623</v>
      </c>
      <c r="G359" s="10" t="s">
        <v>4114</v>
      </c>
      <c r="I359" s="42">
        <v>26.35</v>
      </c>
      <c r="J359" s="42">
        <v>103.41667</v>
      </c>
      <c r="K359" s="10" t="s">
        <v>1191</v>
      </c>
      <c r="Q359" s="10" t="s">
        <v>4142</v>
      </c>
      <c r="T359" s="10" t="s">
        <v>907</v>
      </c>
      <c r="U359" s="10" t="s">
        <v>1374</v>
      </c>
      <c r="W359" s="21"/>
    </row>
    <row r="360" spans="1:23" s="36" customFormat="1" ht="39">
      <c r="A360" s="18">
        <f t="shared" si="5"/>
        <v>358</v>
      </c>
      <c r="B360" s="36" t="s">
        <v>2873</v>
      </c>
      <c r="C360" s="36" t="s">
        <v>1928</v>
      </c>
      <c r="D360" s="10" t="s">
        <v>1721</v>
      </c>
      <c r="E360" s="36" t="s">
        <v>3182</v>
      </c>
      <c r="G360" s="36" t="s">
        <v>4114</v>
      </c>
      <c r="I360" s="32">
        <v>24.75</v>
      </c>
      <c r="J360" s="32">
        <v>102.516667</v>
      </c>
      <c r="K360" s="36" t="s">
        <v>1166</v>
      </c>
      <c r="M360" s="36" t="s">
        <v>1181</v>
      </c>
      <c r="T360" s="10" t="s">
        <v>1616</v>
      </c>
      <c r="U360" s="36" t="s">
        <v>1374</v>
      </c>
      <c r="W360" s="39"/>
    </row>
    <row r="361" spans="1:23" s="36" customFormat="1" ht="51.75">
      <c r="A361" s="18">
        <f t="shared" si="5"/>
        <v>359</v>
      </c>
      <c r="B361" s="36" t="s">
        <v>2873</v>
      </c>
      <c r="C361" s="36" t="s">
        <v>1928</v>
      </c>
      <c r="D361" s="10" t="s">
        <v>1721</v>
      </c>
      <c r="E361" s="36" t="s">
        <v>3559</v>
      </c>
      <c r="G361" s="36" t="s">
        <v>4114</v>
      </c>
      <c r="I361" s="32">
        <v>24.75</v>
      </c>
      <c r="J361" s="32">
        <v>102.516667</v>
      </c>
      <c r="K361" s="36" t="s">
        <v>1333</v>
      </c>
      <c r="M361" s="36" t="s">
        <v>1181</v>
      </c>
      <c r="T361" s="10" t="s">
        <v>1616</v>
      </c>
      <c r="U361" s="36" t="s">
        <v>1374</v>
      </c>
      <c r="W361" s="39"/>
    </row>
    <row r="362" spans="1:23" s="36" customFormat="1" ht="51.75">
      <c r="A362" s="18">
        <f t="shared" si="5"/>
        <v>360</v>
      </c>
      <c r="B362" s="36" t="s">
        <v>2873</v>
      </c>
      <c r="C362" s="36" t="s">
        <v>1928</v>
      </c>
      <c r="D362" s="10" t="s">
        <v>1721</v>
      </c>
      <c r="E362" s="36" t="s">
        <v>4140</v>
      </c>
      <c r="G362" s="36" t="s">
        <v>4114</v>
      </c>
      <c r="I362" s="32">
        <v>24.75</v>
      </c>
      <c r="J362" s="32">
        <v>102.516667</v>
      </c>
      <c r="K362" s="36" t="s">
        <v>1333</v>
      </c>
      <c r="M362" s="36" t="s">
        <v>1181</v>
      </c>
      <c r="T362" s="10" t="s">
        <v>1616</v>
      </c>
      <c r="U362" s="36" t="s">
        <v>1374</v>
      </c>
      <c r="W362" s="39"/>
    </row>
    <row r="363" spans="1:23" s="36" customFormat="1" ht="51.75">
      <c r="A363" s="18">
        <f t="shared" si="5"/>
        <v>361</v>
      </c>
      <c r="B363" s="36" t="s">
        <v>2873</v>
      </c>
      <c r="C363" s="36" t="s">
        <v>1928</v>
      </c>
      <c r="D363" s="10" t="s">
        <v>1721</v>
      </c>
      <c r="E363" s="36" t="s">
        <v>4139</v>
      </c>
      <c r="G363" s="36" t="s">
        <v>4114</v>
      </c>
      <c r="I363" s="32">
        <v>24.75</v>
      </c>
      <c r="J363" s="32">
        <v>102.516667</v>
      </c>
      <c r="K363" s="36" t="s">
        <v>1333</v>
      </c>
      <c r="M363" s="36" t="s">
        <v>1181</v>
      </c>
      <c r="T363" s="10" t="s">
        <v>1616</v>
      </c>
      <c r="U363" s="36" t="s">
        <v>1374</v>
      </c>
      <c r="W363" s="39"/>
    </row>
    <row r="364" spans="1:23" ht="25.5">
      <c r="A364" s="18">
        <f t="shared" si="5"/>
        <v>362</v>
      </c>
      <c r="B364" s="8" t="s">
        <v>2873</v>
      </c>
      <c r="C364" s="8" t="s">
        <v>1928</v>
      </c>
      <c r="D364" s="10" t="s">
        <v>1721</v>
      </c>
      <c r="E364" s="38" t="s">
        <v>3643</v>
      </c>
      <c r="G364" s="3" t="s">
        <v>4114</v>
      </c>
      <c r="H364" s="3"/>
      <c r="I364" s="32">
        <v>25.066667</v>
      </c>
      <c r="J364" s="32">
        <v>102.683333</v>
      </c>
      <c r="K364" s="3"/>
      <c r="L364" s="3"/>
      <c r="M364" s="10" t="s">
        <v>1181</v>
      </c>
      <c r="N364" s="3" t="s">
        <v>1430</v>
      </c>
      <c r="O364" s="3" t="s">
        <v>1850</v>
      </c>
      <c r="P364" s="3" t="s">
        <v>1850</v>
      </c>
      <c r="Q364" s="3" t="s">
        <v>474</v>
      </c>
      <c r="T364" s="3" t="s">
        <v>1027</v>
      </c>
      <c r="U364" s="10" t="s">
        <v>1374</v>
      </c>
      <c r="V364" s="3">
        <v>5700570001</v>
      </c>
      <c r="W364" s="3" t="s">
        <v>2745</v>
      </c>
    </row>
    <row r="365" spans="1:23" s="3" customFormat="1" ht="51.75">
      <c r="A365" s="18">
        <f t="shared" si="5"/>
        <v>363</v>
      </c>
      <c r="B365" s="3" t="s">
        <v>2873</v>
      </c>
      <c r="C365" s="3" t="s">
        <v>1928</v>
      </c>
      <c r="D365" s="10" t="s">
        <v>1721</v>
      </c>
      <c r="E365" s="34" t="s">
        <v>3643</v>
      </c>
      <c r="F365" s="34" t="s">
        <v>987</v>
      </c>
      <c r="G365" s="3" t="s">
        <v>4114</v>
      </c>
      <c r="H365" s="10" t="s">
        <v>1703</v>
      </c>
      <c r="I365" s="32">
        <v>24.75</v>
      </c>
      <c r="J365" s="32">
        <v>102.516667</v>
      </c>
      <c r="K365" s="10"/>
      <c r="M365" s="10" t="s">
        <v>1385</v>
      </c>
      <c r="N365" s="10" t="s">
        <v>1872</v>
      </c>
      <c r="P365" s="3" t="s">
        <v>1820</v>
      </c>
      <c r="Q365" s="10" t="s">
        <v>1873</v>
      </c>
      <c r="R365" s="34" t="s">
        <v>2509</v>
      </c>
      <c r="T365" s="3" t="s">
        <v>1027</v>
      </c>
      <c r="U365" s="10" t="s">
        <v>1881</v>
      </c>
      <c r="V365" s="3">
        <v>5700570080</v>
      </c>
      <c r="W365" s="20"/>
    </row>
    <row r="366" spans="1:23" s="10" customFormat="1" ht="51.75">
      <c r="A366" s="18">
        <f t="shared" si="5"/>
        <v>364</v>
      </c>
      <c r="B366" s="10" t="s">
        <v>2873</v>
      </c>
      <c r="C366" s="10" t="s">
        <v>1928</v>
      </c>
      <c r="D366" s="10" t="s">
        <v>1721</v>
      </c>
      <c r="E366" s="3" t="s">
        <v>2974</v>
      </c>
      <c r="F366" s="34" t="s">
        <v>1699</v>
      </c>
      <c r="G366" s="10" t="s">
        <v>4114</v>
      </c>
      <c r="H366" s="10" t="s">
        <v>1890</v>
      </c>
      <c r="I366" s="32">
        <v>24.7</v>
      </c>
      <c r="J366" s="32">
        <v>102.55</v>
      </c>
      <c r="K366" s="10" t="s">
        <v>1319</v>
      </c>
      <c r="L366" s="3">
        <v>1934</v>
      </c>
      <c r="M366" s="34" t="s">
        <v>3393</v>
      </c>
      <c r="N366" s="3" t="s">
        <v>1050</v>
      </c>
      <c r="O366" s="3" t="s">
        <v>1850</v>
      </c>
      <c r="P366" s="3" t="s">
        <v>1820</v>
      </c>
      <c r="Q366" s="10" t="s">
        <v>2286</v>
      </c>
      <c r="S366" s="3" t="s">
        <v>825</v>
      </c>
      <c r="T366" s="10" t="s">
        <v>1616</v>
      </c>
      <c r="U366" s="10" t="s">
        <v>3807</v>
      </c>
      <c r="V366" s="3">
        <v>5700570069</v>
      </c>
      <c r="W366" s="3" t="s">
        <v>3039</v>
      </c>
    </row>
    <row r="367" spans="1:23" ht="39">
      <c r="A367" s="18">
        <f t="shared" si="5"/>
        <v>365</v>
      </c>
      <c r="B367" s="8" t="s">
        <v>2873</v>
      </c>
      <c r="C367" s="8" t="s">
        <v>1928</v>
      </c>
      <c r="D367" s="10" t="s">
        <v>3643</v>
      </c>
      <c r="E367" s="8" t="s">
        <v>2978</v>
      </c>
      <c r="F367" s="10" t="s">
        <v>2978</v>
      </c>
      <c r="G367" s="3" t="s">
        <v>4114</v>
      </c>
      <c r="H367" s="10" t="s">
        <v>2234</v>
      </c>
      <c r="I367" s="32">
        <v>24.766667</v>
      </c>
      <c r="J367" s="32">
        <v>102.583333</v>
      </c>
      <c r="K367" s="3"/>
      <c r="L367" s="3"/>
      <c r="M367" s="34" t="s">
        <v>2279</v>
      </c>
      <c r="N367" s="3" t="s">
        <v>1051</v>
      </c>
      <c r="O367" s="3" t="s">
        <v>1850</v>
      </c>
      <c r="P367" s="10" t="s">
        <v>1820</v>
      </c>
      <c r="Q367" s="3" t="s">
        <v>1827</v>
      </c>
      <c r="S367" s="10" t="s">
        <v>1733</v>
      </c>
      <c r="T367" s="3" t="s">
        <v>1027</v>
      </c>
      <c r="U367" s="10" t="s">
        <v>2189</v>
      </c>
      <c r="V367" s="3">
        <v>5700570070</v>
      </c>
      <c r="W367" s="3" t="s">
        <v>2758</v>
      </c>
    </row>
    <row r="368" spans="1:21" s="10" customFormat="1" ht="25.5">
      <c r="A368" s="18">
        <f t="shared" si="5"/>
        <v>366</v>
      </c>
      <c r="B368" s="9" t="s">
        <v>2873</v>
      </c>
      <c r="C368" s="9" t="s">
        <v>1928</v>
      </c>
      <c r="D368" s="10" t="s">
        <v>3643</v>
      </c>
      <c r="E368" s="9" t="s">
        <v>2978</v>
      </c>
      <c r="F368" s="10" t="s">
        <v>1002</v>
      </c>
      <c r="G368" s="10" t="s">
        <v>4114</v>
      </c>
      <c r="H368" s="10" t="s">
        <v>2234</v>
      </c>
      <c r="I368" s="42"/>
      <c r="J368" s="42"/>
      <c r="K368" s="10" t="s">
        <v>1213</v>
      </c>
      <c r="M368" s="10" t="s">
        <v>3301</v>
      </c>
      <c r="P368" s="10" t="s">
        <v>1820</v>
      </c>
      <c r="Q368" s="10" t="s">
        <v>1451</v>
      </c>
      <c r="R368" s="10" t="s">
        <v>2235</v>
      </c>
      <c r="S368" s="10" t="s">
        <v>896</v>
      </c>
      <c r="U368" s="10" t="s">
        <v>2189</v>
      </c>
    </row>
    <row r="369" spans="1:23" s="10" customFormat="1" ht="12.75">
      <c r="A369" s="18">
        <f t="shared" si="5"/>
        <v>367</v>
      </c>
      <c r="B369" s="10" t="s">
        <v>2873</v>
      </c>
      <c r="C369" s="10" t="s">
        <v>1928</v>
      </c>
      <c r="D369" s="10" t="s">
        <v>3643</v>
      </c>
      <c r="E369" s="10" t="s">
        <v>2036</v>
      </c>
      <c r="G369" s="10" t="s">
        <v>4114</v>
      </c>
      <c r="I369" s="42"/>
      <c r="J369" s="42"/>
      <c r="Q369" s="10" t="s">
        <v>4142</v>
      </c>
      <c r="U369" s="10" t="s">
        <v>1374</v>
      </c>
      <c r="W369" s="21"/>
    </row>
    <row r="370" spans="1:23" s="3" customFormat="1" ht="51.75">
      <c r="A370" s="18">
        <f t="shared" si="5"/>
        <v>368</v>
      </c>
      <c r="B370" s="3" t="s">
        <v>2873</v>
      </c>
      <c r="C370" s="3" t="s">
        <v>1928</v>
      </c>
      <c r="D370" s="3" t="s">
        <v>2034</v>
      </c>
      <c r="E370" s="3" t="s">
        <v>2035</v>
      </c>
      <c r="G370" s="3" t="s">
        <v>4114</v>
      </c>
      <c r="I370" s="32">
        <v>25.483333</v>
      </c>
      <c r="J370" s="32">
        <v>103.783333</v>
      </c>
      <c r="K370" s="3" t="s">
        <v>787</v>
      </c>
      <c r="M370" s="3" t="s">
        <v>1511</v>
      </c>
      <c r="P370" s="3" t="s">
        <v>1511</v>
      </c>
      <c r="Q370" s="10" t="s">
        <v>4142</v>
      </c>
      <c r="T370" s="3" t="s">
        <v>907</v>
      </c>
      <c r="U370" s="3" t="s">
        <v>3264</v>
      </c>
      <c r="W370" s="20"/>
    </row>
    <row r="371" spans="1:23" s="10" customFormat="1" ht="25.5">
      <c r="A371" s="18">
        <f t="shared" si="5"/>
        <v>369</v>
      </c>
      <c r="B371" s="10" t="s">
        <v>2400</v>
      </c>
      <c r="C371" s="10" t="s">
        <v>1645</v>
      </c>
      <c r="D371" s="10" t="s">
        <v>4593</v>
      </c>
      <c r="E371" s="10" t="s">
        <v>4591</v>
      </c>
      <c r="G371" s="10" t="s">
        <v>4114</v>
      </c>
      <c r="I371" s="42"/>
      <c r="J371" s="42"/>
      <c r="Q371" s="10" t="s">
        <v>4592</v>
      </c>
      <c r="U371" s="10" t="s">
        <v>803</v>
      </c>
      <c r="W371" s="21"/>
    </row>
    <row r="372" spans="1:22" s="10" customFormat="1" ht="51.75">
      <c r="A372" s="18">
        <f t="shared" si="5"/>
        <v>370</v>
      </c>
      <c r="B372" s="10" t="s">
        <v>2400</v>
      </c>
      <c r="C372" s="10" t="s">
        <v>1645</v>
      </c>
      <c r="D372" s="10" t="s">
        <v>4436</v>
      </c>
      <c r="E372" s="10" t="s">
        <v>4437</v>
      </c>
      <c r="G372" s="10" t="s">
        <v>4114</v>
      </c>
      <c r="I372" s="42"/>
      <c r="J372" s="42"/>
      <c r="K372" s="10" t="s">
        <v>4384</v>
      </c>
      <c r="Q372" s="10" t="s">
        <v>5178</v>
      </c>
      <c r="U372" s="10" t="s">
        <v>803</v>
      </c>
      <c r="V372" s="21"/>
    </row>
    <row r="373" spans="1:21" s="10" customFormat="1" ht="25.5">
      <c r="A373" s="18">
        <f t="shared" si="5"/>
        <v>371</v>
      </c>
      <c r="B373" s="10" t="s">
        <v>2400</v>
      </c>
      <c r="C373" s="10" t="s">
        <v>1645</v>
      </c>
      <c r="D373" s="9"/>
      <c r="E373" s="9" t="s">
        <v>2254</v>
      </c>
      <c r="G373" s="10" t="s">
        <v>4114</v>
      </c>
      <c r="I373" s="45"/>
      <c r="J373" s="45"/>
      <c r="M373" s="10" t="s">
        <v>3465</v>
      </c>
      <c r="U373" s="10" t="s">
        <v>2982</v>
      </c>
    </row>
    <row r="374" spans="1:21" s="10" customFormat="1" ht="39">
      <c r="A374" s="18">
        <f t="shared" si="5"/>
        <v>372</v>
      </c>
      <c r="B374" s="10" t="s">
        <v>2400</v>
      </c>
      <c r="C374" s="10" t="s">
        <v>1645</v>
      </c>
      <c r="D374" s="9" t="s">
        <v>4660</v>
      </c>
      <c r="E374" s="9" t="s">
        <v>4661</v>
      </c>
      <c r="G374" s="10" t="s">
        <v>4114</v>
      </c>
      <c r="I374" s="45"/>
      <c r="J374" s="45"/>
      <c r="Q374" s="10" t="s">
        <v>4653</v>
      </c>
      <c r="U374" s="10" t="s">
        <v>803</v>
      </c>
    </row>
    <row r="375" spans="1:21" s="10" customFormat="1" ht="39">
      <c r="A375" s="18">
        <f t="shared" si="5"/>
        <v>373</v>
      </c>
      <c r="B375" s="10" t="s">
        <v>2400</v>
      </c>
      <c r="C375" s="10" t="s">
        <v>1645</v>
      </c>
      <c r="D375" s="9" t="s">
        <v>4660</v>
      </c>
      <c r="E375" s="9" t="s">
        <v>912</v>
      </c>
      <c r="G375" s="10" t="s">
        <v>4114</v>
      </c>
      <c r="I375" s="45"/>
      <c r="J375" s="45"/>
      <c r="K375" s="10" t="s">
        <v>165</v>
      </c>
      <c r="Q375" s="10" t="s">
        <v>5179</v>
      </c>
      <c r="U375" s="10" t="s">
        <v>803</v>
      </c>
    </row>
    <row r="376" spans="1:21" s="10" customFormat="1" ht="39">
      <c r="A376" s="18">
        <f t="shared" si="5"/>
        <v>374</v>
      </c>
      <c r="B376" s="10" t="s">
        <v>2400</v>
      </c>
      <c r="C376" s="10" t="s">
        <v>1645</v>
      </c>
      <c r="D376" s="9" t="s">
        <v>4660</v>
      </c>
      <c r="E376" s="9" t="s">
        <v>4654</v>
      </c>
      <c r="G376" s="10" t="s">
        <v>4114</v>
      </c>
      <c r="I376" s="45"/>
      <c r="J376" s="45"/>
      <c r="Q376" s="10" t="s">
        <v>4785</v>
      </c>
      <c r="U376" s="10" t="s">
        <v>803</v>
      </c>
    </row>
    <row r="377" spans="1:21" s="10" customFormat="1" ht="39">
      <c r="A377" s="18">
        <f t="shared" si="5"/>
        <v>375</v>
      </c>
      <c r="B377" s="10" t="s">
        <v>2400</v>
      </c>
      <c r="C377" s="10" t="s">
        <v>1645</v>
      </c>
      <c r="D377" s="9" t="s">
        <v>4640</v>
      </c>
      <c r="E377" s="9" t="s">
        <v>4642</v>
      </c>
      <c r="G377" s="10" t="s">
        <v>4114</v>
      </c>
      <c r="I377" s="45"/>
      <c r="J377" s="45"/>
      <c r="Q377" s="10" t="s">
        <v>4786</v>
      </c>
      <c r="U377" s="10" t="s">
        <v>803</v>
      </c>
    </row>
    <row r="378" spans="1:21" s="10" customFormat="1" ht="25.5">
      <c r="A378" s="18">
        <f t="shared" si="5"/>
        <v>376</v>
      </c>
      <c r="B378" s="10" t="s">
        <v>2400</v>
      </c>
      <c r="C378" s="10" t="s">
        <v>1645</v>
      </c>
      <c r="D378" s="9" t="s">
        <v>4640</v>
      </c>
      <c r="E378" s="9" t="s">
        <v>4264</v>
      </c>
      <c r="G378" s="10" t="s">
        <v>4114</v>
      </c>
      <c r="I378" s="45"/>
      <c r="J378" s="45"/>
      <c r="U378" s="10" t="s">
        <v>803</v>
      </c>
    </row>
    <row r="379" spans="1:21" s="10" customFormat="1" ht="39">
      <c r="A379" s="18">
        <f t="shared" si="5"/>
        <v>377</v>
      </c>
      <c r="B379" s="10" t="s">
        <v>2400</v>
      </c>
      <c r="C379" s="10" t="s">
        <v>1645</v>
      </c>
      <c r="D379" s="9" t="s">
        <v>4640</v>
      </c>
      <c r="E379" s="9" t="s">
        <v>4641</v>
      </c>
      <c r="G379" s="10" t="s">
        <v>4114</v>
      </c>
      <c r="I379" s="45"/>
      <c r="J379" s="45"/>
      <c r="Q379" s="10" t="s">
        <v>4787</v>
      </c>
      <c r="U379" s="10" t="s">
        <v>803</v>
      </c>
    </row>
    <row r="380" spans="1:23" s="10" customFormat="1" ht="78">
      <c r="A380" s="18">
        <f t="shared" si="5"/>
        <v>378</v>
      </c>
      <c r="B380" s="10" t="s">
        <v>2400</v>
      </c>
      <c r="C380" s="10" t="s">
        <v>1645</v>
      </c>
      <c r="D380" s="10" t="s">
        <v>1288</v>
      </c>
      <c r="E380" s="10" t="s">
        <v>1278</v>
      </c>
      <c r="G380" s="10" t="s">
        <v>4114</v>
      </c>
      <c r="H380" s="10" t="s">
        <v>3020</v>
      </c>
      <c r="I380" s="42"/>
      <c r="J380" s="42"/>
      <c r="K380" s="10" t="s">
        <v>1279</v>
      </c>
      <c r="M380" s="10" t="s">
        <v>1280</v>
      </c>
      <c r="Q380" s="10" t="s">
        <v>4601</v>
      </c>
      <c r="U380" s="10" t="s">
        <v>675</v>
      </c>
      <c r="W380" s="21"/>
    </row>
    <row r="381" spans="1:23" s="10" customFormat="1" ht="39">
      <c r="A381" s="18">
        <f t="shared" si="5"/>
        <v>379</v>
      </c>
      <c r="B381" s="10" t="s">
        <v>2400</v>
      </c>
      <c r="C381" s="10" t="s">
        <v>1645</v>
      </c>
      <c r="D381" s="10" t="s">
        <v>904</v>
      </c>
      <c r="E381" s="10" t="s">
        <v>905</v>
      </c>
      <c r="G381" s="10" t="s">
        <v>4114</v>
      </c>
      <c r="I381" s="42"/>
      <c r="J381" s="42"/>
      <c r="Q381" s="10" t="s">
        <v>5165</v>
      </c>
      <c r="U381" s="10" t="s">
        <v>803</v>
      </c>
      <c r="W381" s="21"/>
    </row>
    <row r="382" spans="1:23" s="3" customFormat="1" ht="39">
      <c r="A382" s="18">
        <f t="shared" si="5"/>
        <v>380</v>
      </c>
      <c r="B382" s="3" t="s">
        <v>2400</v>
      </c>
      <c r="C382" s="3" t="s">
        <v>1645</v>
      </c>
      <c r="E382" s="3" t="s">
        <v>1393</v>
      </c>
      <c r="G382" s="3" t="s">
        <v>4114</v>
      </c>
      <c r="I382" s="32">
        <v>5.633333</v>
      </c>
      <c r="J382" s="32">
        <v>-73.083333</v>
      </c>
      <c r="K382" s="10" t="s">
        <v>4559</v>
      </c>
      <c r="M382" s="10" t="s">
        <v>1852</v>
      </c>
      <c r="P382" s="3" t="s">
        <v>1925</v>
      </c>
      <c r="Q382" s="10" t="s">
        <v>1516</v>
      </c>
      <c r="R382" s="10" t="s">
        <v>4152</v>
      </c>
      <c r="S382" s="10" t="s">
        <v>4146</v>
      </c>
      <c r="T382" s="3" t="s">
        <v>1027</v>
      </c>
      <c r="U382" s="10" t="s">
        <v>1760</v>
      </c>
      <c r="V382" s="3">
        <v>3010110001</v>
      </c>
      <c r="W382" s="20"/>
    </row>
    <row r="383" spans="1:23" s="3" customFormat="1" ht="51.75">
      <c r="A383" s="18">
        <f t="shared" si="5"/>
        <v>381</v>
      </c>
      <c r="B383" s="3" t="s">
        <v>2400</v>
      </c>
      <c r="C383" s="3" t="s">
        <v>1645</v>
      </c>
      <c r="D383" s="10" t="s">
        <v>4597</v>
      </c>
      <c r="E383" s="10" t="s">
        <v>4634</v>
      </c>
      <c r="G383" s="3" t="s">
        <v>4114</v>
      </c>
      <c r="H383" s="10" t="s">
        <v>4598</v>
      </c>
      <c r="I383" s="32">
        <v>5.3</v>
      </c>
      <c r="J383" s="32">
        <v>-73.5</v>
      </c>
      <c r="K383" s="10" t="s">
        <v>4635</v>
      </c>
      <c r="M383" s="10" t="s">
        <v>4844</v>
      </c>
      <c r="P383" s="3" t="s">
        <v>1820</v>
      </c>
      <c r="R383" s="10" t="s">
        <v>3680</v>
      </c>
      <c r="T383" s="3" t="s">
        <v>1027</v>
      </c>
      <c r="U383" s="10" t="s">
        <v>993</v>
      </c>
      <c r="V383" s="3">
        <v>3010110010</v>
      </c>
      <c r="W383" s="20"/>
    </row>
    <row r="384" spans="1:22" s="3" customFormat="1" ht="12.75">
      <c r="A384" s="18">
        <f t="shared" si="5"/>
        <v>382</v>
      </c>
      <c r="B384" s="3" t="s">
        <v>2400</v>
      </c>
      <c r="C384" s="3" t="s">
        <v>1645</v>
      </c>
      <c r="D384" s="10" t="s">
        <v>1799</v>
      </c>
      <c r="E384" s="3" t="s">
        <v>1799</v>
      </c>
      <c r="G384" s="3" t="s">
        <v>4114</v>
      </c>
      <c r="H384" s="10" t="s">
        <v>3417</v>
      </c>
      <c r="I384" s="32">
        <v>5.45</v>
      </c>
      <c r="J384" s="32">
        <v>-73.383</v>
      </c>
      <c r="K384" s="10" t="s">
        <v>4594</v>
      </c>
      <c r="P384" s="3" t="s">
        <v>1511</v>
      </c>
      <c r="T384" s="10" t="s">
        <v>1282</v>
      </c>
      <c r="U384" s="10" t="s">
        <v>803</v>
      </c>
      <c r="V384" s="20"/>
    </row>
    <row r="385" spans="1:22" s="3" customFormat="1" ht="25.5">
      <c r="A385" s="18">
        <f t="shared" si="5"/>
        <v>383</v>
      </c>
      <c r="B385" s="3" t="s">
        <v>2400</v>
      </c>
      <c r="C385" s="3" t="s">
        <v>1645</v>
      </c>
      <c r="E385" s="3" t="s">
        <v>3120</v>
      </c>
      <c r="G385" s="3" t="s">
        <v>4114</v>
      </c>
      <c r="H385" s="3" t="s">
        <v>1361</v>
      </c>
      <c r="I385" s="32">
        <v>5.667</v>
      </c>
      <c r="J385" s="32">
        <v>-72.833</v>
      </c>
      <c r="M385" s="10" t="s">
        <v>3238</v>
      </c>
      <c r="P385" s="3" t="s">
        <v>1511</v>
      </c>
      <c r="R385" s="10" t="s">
        <v>3180</v>
      </c>
      <c r="T385" s="10" t="s">
        <v>1282</v>
      </c>
      <c r="U385" s="10" t="s">
        <v>3239</v>
      </c>
      <c r="V385" s="20"/>
    </row>
    <row r="386" spans="1:23" s="10" customFormat="1" ht="39">
      <c r="A386" s="18">
        <f t="shared" si="5"/>
        <v>384</v>
      </c>
      <c r="B386" s="10" t="s">
        <v>2400</v>
      </c>
      <c r="C386" s="10" t="s">
        <v>1645</v>
      </c>
      <c r="D386" s="10" t="s">
        <v>1668</v>
      </c>
      <c r="E386" s="10" t="s">
        <v>1055</v>
      </c>
      <c r="G386" s="10" t="s">
        <v>4114</v>
      </c>
      <c r="I386" s="42"/>
      <c r="J386" s="42"/>
      <c r="Q386" s="10" t="s">
        <v>5028</v>
      </c>
      <c r="U386" s="10" t="s">
        <v>803</v>
      </c>
      <c r="W386" s="21"/>
    </row>
    <row r="387" spans="1:23" s="3" customFormat="1" ht="25.5">
      <c r="A387" s="18">
        <f t="shared" si="5"/>
        <v>385</v>
      </c>
      <c r="B387" s="3" t="s">
        <v>2400</v>
      </c>
      <c r="C387" s="3" t="s">
        <v>1645</v>
      </c>
      <c r="D387" s="10" t="s">
        <v>1668</v>
      </c>
      <c r="E387" s="3" t="s">
        <v>992</v>
      </c>
      <c r="G387" s="3" t="s">
        <v>2111</v>
      </c>
      <c r="I387" s="32">
        <v>5.55</v>
      </c>
      <c r="J387" s="32">
        <v>-73.35</v>
      </c>
      <c r="P387" s="3" t="s">
        <v>1820</v>
      </c>
      <c r="Q387" s="10" t="s">
        <v>1054</v>
      </c>
      <c r="T387" s="3" t="s">
        <v>1027</v>
      </c>
      <c r="U387" s="10" t="s">
        <v>803</v>
      </c>
      <c r="V387" s="3">
        <v>3010110007</v>
      </c>
      <c r="W387" s="20"/>
    </row>
    <row r="388" spans="1:23" s="10" customFormat="1" ht="39">
      <c r="A388" s="18">
        <f t="shared" si="5"/>
        <v>386</v>
      </c>
      <c r="B388" s="10" t="s">
        <v>2400</v>
      </c>
      <c r="C388" s="10" t="s">
        <v>1645</v>
      </c>
      <c r="D388" s="10" t="s">
        <v>1056</v>
      </c>
      <c r="E388" s="10" t="s">
        <v>1057</v>
      </c>
      <c r="G388" s="10" t="s">
        <v>4114</v>
      </c>
      <c r="I388" s="42"/>
      <c r="J388" s="42"/>
      <c r="Q388" s="10" t="s">
        <v>4850</v>
      </c>
      <c r="U388" s="10" t="s">
        <v>803</v>
      </c>
      <c r="W388" s="21"/>
    </row>
    <row r="389" spans="1:23" s="2" customFormat="1" ht="12.75">
      <c r="A389" s="18">
        <f aca="true" t="shared" si="6" ref="A389:A452">A388+1</f>
        <v>387</v>
      </c>
      <c r="B389" s="3" t="s">
        <v>2400</v>
      </c>
      <c r="C389" s="3" t="s">
        <v>1446</v>
      </c>
      <c r="D389" s="3"/>
      <c r="E389" s="3" t="s">
        <v>3258</v>
      </c>
      <c r="F389" s="3"/>
      <c r="G389" s="3" t="s">
        <v>4114</v>
      </c>
      <c r="I389" s="32">
        <v>5.2</v>
      </c>
      <c r="J389" s="32">
        <v>-73.9</v>
      </c>
      <c r="P389" s="3" t="s">
        <v>1820</v>
      </c>
      <c r="T389" s="3" t="s">
        <v>1027</v>
      </c>
      <c r="U389" s="3"/>
      <c r="V389" s="3">
        <v>3010230001</v>
      </c>
      <c r="W389" s="19"/>
    </row>
    <row r="390" spans="1:23" s="2" customFormat="1" ht="25.5">
      <c r="A390" s="18">
        <f t="shared" si="6"/>
        <v>388</v>
      </c>
      <c r="B390" s="3" t="s">
        <v>2400</v>
      </c>
      <c r="C390" s="3" t="s">
        <v>1446</v>
      </c>
      <c r="D390" s="3"/>
      <c r="E390" s="3" t="s">
        <v>3083</v>
      </c>
      <c r="F390" s="3"/>
      <c r="G390" s="3" t="s">
        <v>1617</v>
      </c>
      <c r="I390" s="32">
        <v>4.75</v>
      </c>
      <c r="J390" s="32">
        <v>-73.55</v>
      </c>
      <c r="P390" s="3" t="s">
        <v>1820</v>
      </c>
      <c r="T390" s="3" t="s">
        <v>1027</v>
      </c>
      <c r="U390" s="3"/>
      <c r="V390" s="3">
        <v>3010230012</v>
      </c>
      <c r="W390" s="19"/>
    </row>
    <row r="391" spans="1:23" s="2" customFormat="1" ht="12.75">
      <c r="A391" s="18">
        <f t="shared" si="6"/>
        <v>389</v>
      </c>
      <c r="B391" s="3" t="s">
        <v>2400</v>
      </c>
      <c r="C391" s="3" t="s">
        <v>1446</v>
      </c>
      <c r="D391" s="3"/>
      <c r="E391" s="3" t="s">
        <v>2592</v>
      </c>
      <c r="F391" s="3"/>
      <c r="G391" s="3" t="s">
        <v>4114</v>
      </c>
      <c r="I391" s="32">
        <v>4.85</v>
      </c>
      <c r="J391" s="32">
        <v>-73.9</v>
      </c>
      <c r="P391" s="3" t="s">
        <v>1820</v>
      </c>
      <c r="T391" s="3" t="s">
        <v>1027</v>
      </c>
      <c r="U391" s="3"/>
      <c r="V391" s="3">
        <v>3010230016</v>
      </c>
      <c r="W391" s="19"/>
    </row>
    <row r="392" spans="1:23" s="2" customFormat="1" ht="12.75">
      <c r="A392" s="18">
        <f t="shared" si="6"/>
        <v>390</v>
      </c>
      <c r="B392" s="3" t="s">
        <v>2400</v>
      </c>
      <c r="C392" s="3" t="s">
        <v>1446</v>
      </c>
      <c r="D392" s="3"/>
      <c r="E392" s="3" t="s">
        <v>2593</v>
      </c>
      <c r="F392" s="3"/>
      <c r="G392" s="3" t="s">
        <v>4114</v>
      </c>
      <c r="I392" s="32">
        <v>4.9</v>
      </c>
      <c r="J392" s="32">
        <v>-73.75</v>
      </c>
      <c r="P392" s="3" t="s">
        <v>1820</v>
      </c>
      <c r="T392" s="3" t="s">
        <v>1027</v>
      </c>
      <c r="U392" s="3"/>
      <c r="V392" s="3">
        <v>3010230017</v>
      </c>
      <c r="W392" s="19"/>
    </row>
    <row r="393" spans="1:23" s="10" customFormat="1" ht="25.5">
      <c r="A393" s="18">
        <f t="shared" si="6"/>
        <v>391</v>
      </c>
      <c r="B393" s="10" t="s">
        <v>2400</v>
      </c>
      <c r="C393" s="10" t="s">
        <v>1446</v>
      </c>
      <c r="D393" s="10" t="s">
        <v>1535</v>
      </c>
      <c r="E393" s="10" t="s">
        <v>510</v>
      </c>
      <c r="G393" s="10" t="s">
        <v>4114</v>
      </c>
      <c r="I393" s="42">
        <v>5.35</v>
      </c>
      <c r="J393" s="42">
        <v>-74.5</v>
      </c>
      <c r="K393" s="10" t="s">
        <v>4011</v>
      </c>
      <c r="T393" s="10" t="s">
        <v>907</v>
      </c>
      <c r="U393" s="10" t="s">
        <v>509</v>
      </c>
      <c r="W393" s="21"/>
    </row>
    <row r="394" spans="1:23" s="3" customFormat="1" ht="12.75">
      <c r="A394" s="18">
        <f t="shared" si="6"/>
        <v>392</v>
      </c>
      <c r="B394" s="3" t="s">
        <v>2400</v>
      </c>
      <c r="C394" s="3" t="s">
        <v>1446</v>
      </c>
      <c r="D394" s="10" t="s">
        <v>1362</v>
      </c>
      <c r="E394" s="3" t="s">
        <v>1124</v>
      </c>
      <c r="G394" s="3" t="s">
        <v>4114</v>
      </c>
      <c r="I394" s="32">
        <v>5.07</v>
      </c>
      <c r="J394" s="32">
        <v>-73.6</v>
      </c>
      <c r="P394" s="3" t="s">
        <v>1820</v>
      </c>
      <c r="T394" s="3" t="s">
        <v>1027</v>
      </c>
      <c r="U394" s="10" t="s">
        <v>803</v>
      </c>
      <c r="V394" s="3">
        <v>3010230020</v>
      </c>
      <c r="W394" s="20"/>
    </row>
    <row r="395" spans="1:23" s="10" customFormat="1" ht="39">
      <c r="A395" s="18">
        <f t="shared" si="6"/>
        <v>393</v>
      </c>
      <c r="B395" s="10" t="s">
        <v>2400</v>
      </c>
      <c r="C395" s="10" t="s">
        <v>1446</v>
      </c>
      <c r="D395" s="10" t="s">
        <v>2547</v>
      </c>
      <c r="E395" s="10" t="s">
        <v>1126</v>
      </c>
      <c r="G395" s="10" t="s">
        <v>4114</v>
      </c>
      <c r="I395" s="42"/>
      <c r="J395" s="42"/>
      <c r="U395" s="10" t="s">
        <v>509</v>
      </c>
      <c r="W395" s="21"/>
    </row>
    <row r="396" spans="1:23" s="10" customFormat="1" ht="25.5">
      <c r="A396" s="18">
        <f t="shared" si="6"/>
        <v>394</v>
      </c>
      <c r="B396" s="10" t="s">
        <v>2400</v>
      </c>
      <c r="C396" s="10" t="s">
        <v>1446</v>
      </c>
      <c r="D396" s="10" t="s">
        <v>735</v>
      </c>
      <c r="E396" s="10" t="s">
        <v>1764</v>
      </c>
      <c r="G396" s="10" t="s">
        <v>4114</v>
      </c>
      <c r="H396" s="10" t="s">
        <v>942</v>
      </c>
      <c r="I396" s="42"/>
      <c r="J396" s="42"/>
      <c r="U396" s="10" t="s">
        <v>509</v>
      </c>
      <c r="W396" s="21"/>
    </row>
    <row r="397" spans="1:23" s="3" customFormat="1" ht="12.75">
      <c r="A397" s="18">
        <f t="shared" si="6"/>
        <v>395</v>
      </c>
      <c r="B397" s="3" t="s">
        <v>2400</v>
      </c>
      <c r="C397" s="3" t="s">
        <v>1446</v>
      </c>
      <c r="D397" s="10" t="s">
        <v>2068</v>
      </c>
      <c r="E397" s="3" t="s">
        <v>2068</v>
      </c>
      <c r="G397" s="3" t="s">
        <v>4114</v>
      </c>
      <c r="I397" s="32">
        <v>5.4</v>
      </c>
      <c r="J397" s="32">
        <v>-73.91</v>
      </c>
      <c r="P397" s="3" t="s">
        <v>1820</v>
      </c>
      <c r="Q397" s="3" t="s">
        <v>2625</v>
      </c>
      <c r="T397" s="3" t="s">
        <v>1027</v>
      </c>
      <c r="U397" s="10" t="s">
        <v>803</v>
      </c>
      <c r="V397" s="3">
        <v>3010230019</v>
      </c>
      <c r="W397" s="20"/>
    </row>
    <row r="398" spans="1:21" s="10" customFormat="1" ht="39">
      <c r="A398" s="18">
        <f t="shared" si="6"/>
        <v>396</v>
      </c>
      <c r="B398" s="10" t="s">
        <v>2400</v>
      </c>
      <c r="C398" s="9" t="s">
        <v>2443</v>
      </c>
      <c r="D398" s="9" t="s">
        <v>1324</v>
      </c>
      <c r="E398" s="9" t="s">
        <v>973</v>
      </c>
      <c r="G398" s="10" t="s">
        <v>4114</v>
      </c>
      <c r="I398" s="45"/>
      <c r="J398" s="45"/>
      <c r="Q398" s="10" t="s">
        <v>4851</v>
      </c>
      <c r="U398" s="10" t="s">
        <v>803</v>
      </c>
    </row>
    <row r="399" spans="1:22" s="5" customFormat="1" ht="39">
      <c r="A399" s="18">
        <f t="shared" si="6"/>
        <v>397</v>
      </c>
      <c r="B399" s="6" t="s">
        <v>2400</v>
      </c>
      <c r="C399" s="6" t="s">
        <v>2443</v>
      </c>
      <c r="D399" s="25" t="s">
        <v>808</v>
      </c>
      <c r="E399" s="6" t="s">
        <v>1783</v>
      </c>
      <c r="F399" s="3"/>
      <c r="G399" s="6" t="s">
        <v>4114</v>
      </c>
      <c r="I399" s="49">
        <v>2.9</v>
      </c>
      <c r="J399" s="49">
        <v>-75.5</v>
      </c>
      <c r="M399" s="25" t="s">
        <v>994</v>
      </c>
      <c r="P399" s="6" t="s">
        <v>1511</v>
      </c>
      <c r="Q399" s="25" t="s">
        <v>4853</v>
      </c>
      <c r="T399" s="10" t="s">
        <v>1282</v>
      </c>
      <c r="U399" s="10" t="s">
        <v>803</v>
      </c>
      <c r="V399" s="23"/>
    </row>
    <row r="400" spans="1:22" s="25" customFormat="1" ht="39">
      <c r="A400" s="18">
        <f t="shared" si="6"/>
        <v>398</v>
      </c>
      <c r="B400" s="10" t="s">
        <v>2400</v>
      </c>
      <c r="C400" s="9" t="s">
        <v>2443</v>
      </c>
      <c r="D400" s="25" t="s">
        <v>809</v>
      </c>
      <c r="E400" s="25" t="s">
        <v>810</v>
      </c>
      <c r="F400" s="10"/>
      <c r="G400" s="25" t="s">
        <v>4114</v>
      </c>
      <c r="I400" s="63"/>
      <c r="J400" s="63"/>
      <c r="K400" s="25" t="s">
        <v>1426</v>
      </c>
      <c r="Q400" s="25" t="s">
        <v>4852</v>
      </c>
      <c r="T400" s="10"/>
      <c r="U400" s="10" t="s">
        <v>803</v>
      </c>
      <c r="V400" s="64"/>
    </row>
    <row r="401" spans="1:22" s="5" customFormat="1" ht="25.5">
      <c r="A401" s="18">
        <f t="shared" si="6"/>
        <v>399</v>
      </c>
      <c r="B401" s="6" t="s">
        <v>2400</v>
      </c>
      <c r="C401" s="6" t="s">
        <v>2443</v>
      </c>
      <c r="D401" s="25" t="s">
        <v>1274</v>
      </c>
      <c r="E401" s="6" t="s">
        <v>1786</v>
      </c>
      <c r="F401" s="3"/>
      <c r="G401" s="6" t="s">
        <v>4114</v>
      </c>
      <c r="I401" s="49">
        <v>3.133</v>
      </c>
      <c r="J401" s="49">
        <v>-75.017</v>
      </c>
      <c r="M401" s="25" t="s">
        <v>994</v>
      </c>
      <c r="P401" s="6" t="s">
        <v>1511</v>
      </c>
      <c r="T401" s="10" t="s">
        <v>1282</v>
      </c>
      <c r="U401" s="10"/>
      <c r="V401" s="23"/>
    </row>
    <row r="402" spans="1:23" s="3" customFormat="1" ht="25.5">
      <c r="A402" s="18">
        <f t="shared" si="6"/>
        <v>400</v>
      </c>
      <c r="B402" s="6" t="s">
        <v>2400</v>
      </c>
      <c r="C402" s="3" t="s">
        <v>2443</v>
      </c>
      <c r="D402" s="10" t="s">
        <v>1275</v>
      </c>
      <c r="E402" s="10" t="s">
        <v>1042</v>
      </c>
      <c r="G402" s="3" t="s">
        <v>4114</v>
      </c>
      <c r="H402" s="3" t="s">
        <v>1052</v>
      </c>
      <c r="I402" s="32">
        <v>2.15</v>
      </c>
      <c r="J402" s="32">
        <v>-75.75</v>
      </c>
      <c r="P402" s="3" t="s">
        <v>1820</v>
      </c>
      <c r="T402" s="3" t="s">
        <v>1027</v>
      </c>
      <c r="U402" s="10" t="s">
        <v>509</v>
      </c>
      <c r="V402" s="3">
        <v>3010290001</v>
      </c>
      <c r="W402" s="20"/>
    </row>
    <row r="403" spans="1:23" s="10" customFormat="1" ht="39">
      <c r="A403" s="18">
        <f t="shared" si="6"/>
        <v>401</v>
      </c>
      <c r="B403" s="10" t="s">
        <v>2400</v>
      </c>
      <c r="C403" s="10" t="s">
        <v>2443</v>
      </c>
      <c r="D403" s="10" t="s">
        <v>802</v>
      </c>
      <c r="E403" s="10" t="s">
        <v>1427</v>
      </c>
      <c r="G403" s="10" t="s">
        <v>4114</v>
      </c>
      <c r="I403" s="42"/>
      <c r="J403" s="42"/>
      <c r="M403" s="25" t="s">
        <v>994</v>
      </c>
      <c r="Q403" s="10" t="s">
        <v>4993</v>
      </c>
      <c r="U403" s="10" t="s">
        <v>803</v>
      </c>
      <c r="W403" s="21"/>
    </row>
    <row r="404" spans="1:23" s="10" customFormat="1" ht="39">
      <c r="A404" s="18">
        <f t="shared" si="6"/>
        <v>402</v>
      </c>
      <c r="B404" s="10" t="s">
        <v>2400</v>
      </c>
      <c r="C404" s="10" t="s">
        <v>2443</v>
      </c>
      <c r="D404" s="10" t="s">
        <v>802</v>
      </c>
      <c r="E404" s="10" t="s">
        <v>1283</v>
      </c>
      <c r="G404" s="10" t="s">
        <v>4114</v>
      </c>
      <c r="I404" s="42"/>
      <c r="J404" s="42"/>
      <c r="M404" s="25" t="s">
        <v>994</v>
      </c>
      <c r="Q404" s="10" t="s">
        <v>4860</v>
      </c>
      <c r="U404" s="10" t="s">
        <v>803</v>
      </c>
      <c r="W404" s="21"/>
    </row>
    <row r="405" spans="1:23" s="3" customFormat="1" ht="90.75" customHeight="1">
      <c r="A405" s="18">
        <f t="shared" si="6"/>
        <v>403</v>
      </c>
      <c r="B405" s="3" t="s">
        <v>2400</v>
      </c>
      <c r="C405" s="3" t="s">
        <v>2443</v>
      </c>
      <c r="D405" s="10" t="s">
        <v>1276</v>
      </c>
      <c r="E405" s="3" t="s">
        <v>1277</v>
      </c>
      <c r="F405" s="3" t="s">
        <v>1277</v>
      </c>
      <c r="G405" s="3" t="s">
        <v>4114</v>
      </c>
      <c r="H405" s="3" t="s">
        <v>3702</v>
      </c>
      <c r="I405" s="32">
        <v>2.966667</v>
      </c>
      <c r="J405" s="32">
        <v>-75.25</v>
      </c>
      <c r="K405" s="10" t="s">
        <v>937</v>
      </c>
      <c r="M405" s="10" t="s">
        <v>3407</v>
      </c>
      <c r="N405" s="10" t="s">
        <v>1515</v>
      </c>
      <c r="P405" s="3" t="s">
        <v>1820</v>
      </c>
      <c r="Q405" s="3" t="s">
        <v>2081</v>
      </c>
      <c r="R405" s="10" t="s">
        <v>938</v>
      </c>
      <c r="S405" s="10" t="s">
        <v>4329</v>
      </c>
      <c r="T405" s="3" t="s">
        <v>1027</v>
      </c>
      <c r="U405" s="10" t="s">
        <v>1019</v>
      </c>
      <c r="V405" s="3">
        <v>3010290003</v>
      </c>
      <c r="W405" s="20"/>
    </row>
    <row r="406" spans="1:23" s="10" customFormat="1" ht="25.5">
      <c r="A406" s="18">
        <f t="shared" si="6"/>
        <v>404</v>
      </c>
      <c r="B406" s="10" t="s">
        <v>2400</v>
      </c>
      <c r="C406" s="10" t="s">
        <v>2443</v>
      </c>
      <c r="D406" s="10" t="s">
        <v>1276</v>
      </c>
      <c r="E406" s="10" t="s">
        <v>542</v>
      </c>
      <c r="G406" s="10" t="s">
        <v>4114</v>
      </c>
      <c r="I406" s="42"/>
      <c r="J406" s="42"/>
      <c r="Q406" s="10" t="s">
        <v>4861</v>
      </c>
      <c r="U406" s="10" t="s">
        <v>803</v>
      </c>
      <c r="W406" s="21"/>
    </row>
    <row r="407" spans="1:23" s="10" customFormat="1" ht="51.75">
      <c r="A407" s="18">
        <f t="shared" si="6"/>
        <v>405</v>
      </c>
      <c r="B407" s="10" t="s">
        <v>2400</v>
      </c>
      <c r="C407" s="10" t="s">
        <v>2443</v>
      </c>
      <c r="D407" s="10" t="s">
        <v>390</v>
      </c>
      <c r="E407" s="10" t="s">
        <v>391</v>
      </c>
      <c r="G407" s="10" t="s">
        <v>4114</v>
      </c>
      <c r="I407" s="42"/>
      <c r="J407" s="42"/>
      <c r="K407" s="10" t="s">
        <v>646</v>
      </c>
      <c r="Q407" s="10" t="s">
        <v>4862</v>
      </c>
      <c r="U407" s="10" t="s">
        <v>803</v>
      </c>
      <c r="W407" s="21"/>
    </row>
    <row r="408" spans="1:21" s="10" customFormat="1" ht="25.5">
      <c r="A408" s="18">
        <f t="shared" si="6"/>
        <v>406</v>
      </c>
      <c r="B408" s="10" t="s">
        <v>2400</v>
      </c>
      <c r="C408" s="9" t="s">
        <v>2443</v>
      </c>
      <c r="D408" s="10" t="s">
        <v>390</v>
      </c>
      <c r="E408" s="9" t="s">
        <v>1431</v>
      </c>
      <c r="G408" s="10" t="s">
        <v>4114</v>
      </c>
      <c r="H408" s="10" t="s">
        <v>4907</v>
      </c>
      <c r="I408" s="45">
        <v>2.66667</v>
      </c>
      <c r="J408" s="45">
        <v>-75.51667</v>
      </c>
      <c r="Q408" s="10" t="s">
        <v>4863</v>
      </c>
      <c r="S408" s="10" t="s">
        <v>5167</v>
      </c>
      <c r="U408" s="10" t="s">
        <v>3482</v>
      </c>
    </row>
    <row r="409" spans="1:22" s="10" customFormat="1" ht="51.75">
      <c r="A409" s="18">
        <f t="shared" si="6"/>
        <v>407</v>
      </c>
      <c r="B409" s="10" t="s">
        <v>2400</v>
      </c>
      <c r="C409" s="10" t="s">
        <v>4009</v>
      </c>
      <c r="D409" s="10" t="s">
        <v>647</v>
      </c>
      <c r="E409" s="10" t="s">
        <v>3833</v>
      </c>
      <c r="G409" s="10" t="s">
        <v>3941</v>
      </c>
      <c r="H409" s="10" t="s">
        <v>3814</v>
      </c>
      <c r="I409" s="42">
        <v>11.01667</v>
      </c>
      <c r="J409" s="42">
        <v>-73.75</v>
      </c>
      <c r="K409" s="10" t="s">
        <v>3832</v>
      </c>
      <c r="M409" s="10" t="s">
        <v>3275</v>
      </c>
      <c r="T409" s="10" t="s">
        <v>2336</v>
      </c>
      <c r="U409" s="10" t="s">
        <v>993</v>
      </c>
      <c r="V409" s="21"/>
    </row>
    <row r="410" spans="1:22" s="5" customFormat="1" ht="25.5">
      <c r="A410" s="18">
        <f t="shared" si="6"/>
        <v>408</v>
      </c>
      <c r="B410" s="6" t="s">
        <v>2400</v>
      </c>
      <c r="C410" s="3" t="s">
        <v>3319</v>
      </c>
      <c r="D410" s="3"/>
      <c r="E410" s="6" t="s">
        <v>1794</v>
      </c>
      <c r="F410" s="3"/>
      <c r="G410" s="6" t="s">
        <v>4114</v>
      </c>
      <c r="I410" s="49">
        <v>7.783</v>
      </c>
      <c r="J410" s="49">
        <v>-72.733</v>
      </c>
      <c r="K410" s="6"/>
      <c r="P410" s="6" t="s">
        <v>1511</v>
      </c>
      <c r="Q410" s="6"/>
      <c r="T410" s="10" t="s">
        <v>1282</v>
      </c>
      <c r="V410" s="50"/>
    </row>
    <row r="411" spans="1:23" s="3" customFormat="1" ht="25.5">
      <c r="A411" s="18">
        <f t="shared" si="6"/>
        <v>409</v>
      </c>
      <c r="B411" s="3" t="s">
        <v>2400</v>
      </c>
      <c r="C411" s="3" t="s">
        <v>3319</v>
      </c>
      <c r="E411" s="3" t="s">
        <v>1999</v>
      </c>
      <c r="G411" s="3" t="s">
        <v>4114</v>
      </c>
      <c r="I411" s="32">
        <v>7.416667</v>
      </c>
      <c r="J411" s="32">
        <v>-72.666667</v>
      </c>
      <c r="P411" s="3" t="s">
        <v>1820</v>
      </c>
      <c r="T411" s="3" t="s">
        <v>1027</v>
      </c>
      <c r="V411" s="3">
        <v>3010370007</v>
      </c>
      <c r="W411" s="20"/>
    </row>
    <row r="412" spans="1:22" s="25" customFormat="1" ht="51.75">
      <c r="A412" s="18">
        <f t="shared" si="6"/>
        <v>410</v>
      </c>
      <c r="B412" s="10" t="s">
        <v>2400</v>
      </c>
      <c r="C412" s="10" t="s">
        <v>3319</v>
      </c>
      <c r="D412" s="10" t="s">
        <v>648</v>
      </c>
      <c r="E412" s="25" t="s">
        <v>745</v>
      </c>
      <c r="F412" s="10"/>
      <c r="G412" s="25" t="s">
        <v>4114</v>
      </c>
      <c r="I412" s="63">
        <v>7.88333</v>
      </c>
      <c r="J412" s="63">
        <v>-72.8</v>
      </c>
      <c r="M412" s="25" t="s">
        <v>994</v>
      </c>
      <c r="Q412" s="10" t="s">
        <v>4864</v>
      </c>
      <c r="T412" s="25" t="s">
        <v>907</v>
      </c>
      <c r="U412" s="10" t="s">
        <v>993</v>
      </c>
      <c r="V412" s="64"/>
    </row>
    <row r="413" spans="1:22" s="25" customFormat="1" ht="39">
      <c r="A413" s="18">
        <f t="shared" si="6"/>
        <v>411</v>
      </c>
      <c r="B413" s="10" t="s">
        <v>2400</v>
      </c>
      <c r="C413" s="10" t="s">
        <v>3319</v>
      </c>
      <c r="D413" s="10" t="s">
        <v>746</v>
      </c>
      <c r="E413" s="25" t="s">
        <v>853</v>
      </c>
      <c r="F413" s="10"/>
      <c r="G413" s="25" t="s">
        <v>4114</v>
      </c>
      <c r="I413" s="63"/>
      <c r="J413" s="63"/>
      <c r="Q413" s="10" t="s">
        <v>4865</v>
      </c>
      <c r="U413" s="10" t="s">
        <v>803</v>
      </c>
      <c r="V413" s="64"/>
    </row>
    <row r="414" spans="1:23" s="3" customFormat="1" ht="39">
      <c r="A414" s="18">
        <f t="shared" si="6"/>
        <v>412</v>
      </c>
      <c r="B414" s="3" t="s">
        <v>2400</v>
      </c>
      <c r="C414" s="3" t="s">
        <v>3319</v>
      </c>
      <c r="D414" s="10" t="s">
        <v>1409</v>
      </c>
      <c r="E414" s="3" t="s">
        <v>2568</v>
      </c>
      <c r="G414" s="3" t="s">
        <v>4114</v>
      </c>
      <c r="I414" s="32">
        <v>8.333333</v>
      </c>
      <c r="J414" s="32">
        <v>-72.666667</v>
      </c>
      <c r="P414" s="3" t="s">
        <v>1820</v>
      </c>
      <c r="Q414" s="10" t="s">
        <v>4866</v>
      </c>
      <c r="T414" s="3" t="s">
        <v>1027</v>
      </c>
      <c r="U414" s="10" t="s">
        <v>3936</v>
      </c>
      <c r="V414" s="3">
        <v>3010370006</v>
      </c>
      <c r="W414" s="20"/>
    </row>
    <row r="415" spans="1:22" s="10" customFormat="1" ht="90.75">
      <c r="A415" s="18">
        <f t="shared" si="6"/>
        <v>413</v>
      </c>
      <c r="B415" s="10" t="s">
        <v>2400</v>
      </c>
      <c r="C415" s="10" t="s">
        <v>3319</v>
      </c>
      <c r="D415" s="10" t="s">
        <v>3320</v>
      </c>
      <c r="E415" s="10" t="s">
        <v>3320</v>
      </c>
      <c r="F415" s="10" t="s">
        <v>40</v>
      </c>
      <c r="G415" s="10" t="s">
        <v>4114</v>
      </c>
      <c r="H415" s="10" t="s">
        <v>801</v>
      </c>
      <c r="I415" s="42"/>
      <c r="J415" s="42"/>
      <c r="K415" s="10" t="s">
        <v>160</v>
      </c>
      <c r="M415" s="10" t="s">
        <v>3407</v>
      </c>
      <c r="Q415" s="10" t="s">
        <v>4972</v>
      </c>
      <c r="R415" s="10" t="s">
        <v>2877</v>
      </c>
      <c r="U415" s="10" t="s">
        <v>3747</v>
      </c>
      <c r="V415" s="21"/>
    </row>
    <row r="416" spans="1:23" s="2" customFormat="1" ht="12.75">
      <c r="A416" s="18">
        <f t="shared" si="6"/>
        <v>414</v>
      </c>
      <c r="B416" s="3" t="s">
        <v>2400</v>
      </c>
      <c r="C416" s="3" t="s">
        <v>1464</v>
      </c>
      <c r="D416" s="3"/>
      <c r="E416" s="3" t="s">
        <v>2296</v>
      </c>
      <c r="F416" s="3"/>
      <c r="G416" s="3" t="s">
        <v>4114</v>
      </c>
      <c r="I416" s="32">
        <v>6.915556</v>
      </c>
      <c r="J416" s="32">
        <v>-73.4425</v>
      </c>
      <c r="P416" s="3" t="s">
        <v>1820</v>
      </c>
      <c r="T416" s="3" t="s">
        <v>1027</v>
      </c>
      <c r="V416" s="3">
        <v>3010410019</v>
      </c>
      <c r="W416" s="19"/>
    </row>
    <row r="417" spans="1:23" s="10" customFormat="1" ht="25.5">
      <c r="A417" s="18">
        <f t="shared" si="6"/>
        <v>415</v>
      </c>
      <c r="B417" s="10" t="s">
        <v>2400</v>
      </c>
      <c r="C417" s="10" t="s">
        <v>1464</v>
      </c>
      <c r="D417" s="10" t="s">
        <v>2052</v>
      </c>
      <c r="E417" s="10" t="s">
        <v>2052</v>
      </c>
      <c r="G417" s="10" t="s">
        <v>4114</v>
      </c>
      <c r="H417" s="10" t="s">
        <v>1391</v>
      </c>
      <c r="I417" s="42"/>
      <c r="J417" s="42"/>
      <c r="K417" s="10" t="s">
        <v>1390</v>
      </c>
      <c r="S417" s="15" t="s">
        <v>1088</v>
      </c>
      <c r="U417" s="10" t="s">
        <v>509</v>
      </c>
      <c r="W417" s="21"/>
    </row>
    <row r="418" spans="1:23" s="10" customFormat="1" ht="64.5">
      <c r="A418" s="18">
        <f t="shared" si="6"/>
        <v>416</v>
      </c>
      <c r="B418" s="3" t="s">
        <v>2400</v>
      </c>
      <c r="C418" s="3" t="s">
        <v>1464</v>
      </c>
      <c r="D418" s="10" t="s">
        <v>3605</v>
      </c>
      <c r="E418" s="10" t="s">
        <v>1322</v>
      </c>
      <c r="G418" s="3" t="s">
        <v>4114</v>
      </c>
      <c r="H418" s="10" t="s">
        <v>3020</v>
      </c>
      <c r="I418" s="32">
        <v>7.219444</v>
      </c>
      <c r="J418" s="32">
        <v>-73.315556</v>
      </c>
      <c r="K418" s="10" t="s">
        <v>1410</v>
      </c>
      <c r="M418" s="10" t="s">
        <v>994</v>
      </c>
      <c r="P418" s="3" t="s">
        <v>1820</v>
      </c>
      <c r="Q418" s="10" t="s">
        <v>4867</v>
      </c>
      <c r="S418" s="10" t="s">
        <v>1944</v>
      </c>
      <c r="T418" s="3" t="s">
        <v>1027</v>
      </c>
      <c r="U418" s="10" t="s">
        <v>560</v>
      </c>
      <c r="V418" s="3">
        <v>3010410022</v>
      </c>
      <c r="W418" s="21"/>
    </row>
    <row r="419" spans="1:23" s="2" customFormat="1" ht="25.5">
      <c r="A419" s="18">
        <f t="shared" si="6"/>
        <v>417</v>
      </c>
      <c r="B419" s="3" t="s">
        <v>2400</v>
      </c>
      <c r="C419" s="3" t="s">
        <v>1464</v>
      </c>
      <c r="D419" s="10" t="s">
        <v>3605</v>
      </c>
      <c r="E419" s="3" t="s">
        <v>2208</v>
      </c>
      <c r="F419" s="3"/>
      <c r="G419" s="3" t="s">
        <v>4114</v>
      </c>
      <c r="I419" s="32">
        <v>7.352778</v>
      </c>
      <c r="J419" s="32">
        <v>-73.315556</v>
      </c>
      <c r="K419" s="10" t="s">
        <v>740</v>
      </c>
      <c r="P419" s="3" t="s">
        <v>1820</v>
      </c>
      <c r="S419" s="10" t="s">
        <v>1332</v>
      </c>
      <c r="T419" s="3" t="s">
        <v>1027</v>
      </c>
      <c r="U419" s="10" t="s">
        <v>739</v>
      </c>
      <c r="V419" s="3">
        <v>3010410031</v>
      </c>
      <c r="W419" s="19"/>
    </row>
    <row r="420" spans="1:23" s="2" customFormat="1" ht="51.75">
      <c r="A420" s="18">
        <f t="shared" si="6"/>
        <v>418</v>
      </c>
      <c r="B420" s="3" t="s">
        <v>2400</v>
      </c>
      <c r="C420" s="3" t="s">
        <v>1464</v>
      </c>
      <c r="D420" s="10" t="s">
        <v>1251</v>
      </c>
      <c r="E420" s="10" t="s">
        <v>1321</v>
      </c>
      <c r="F420" s="3"/>
      <c r="G420" s="3" t="s">
        <v>4114</v>
      </c>
      <c r="I420" s="32">
        <v>6.809722</v>
      </c>
      <c r="J420" s="32">
        <v>-72.868889</v>
      </c>
      <c r="P420" s="3" t="s">
        <v>1820</v>
      </c>
      <c r="Q420" s="10" t="s">
        <v>4868</v>
      </c>
      <c r="T420" s="3" t="s">
        <v>1027</v>
      </c>
      <c r="U420" s="10" t="s">
        <v>993</v>
      </c>
      <c r="V420" s="3">
        <v>3010410023</v>
      </c>
      <c r="W420" s="19"/>
    </row>
    <row r="421" spans="1:23" s="3" customFormat="1" ht="64.5">
      <c r="A421" s="18">
        <f t="shared" si="6"/>
        <v>419</v>
      </c>
      <c r="B421" s="3" t="s">
        <v>2400</v>
      </c>
      <c r="C421" s="3" t="s">
        <v>1464</v>
      </c>
      <c r="D421" s="10" t="s">
        <v>1772</v>
      </c>
      <c r="E421" s="3" t="s">
        <v>1772</v>
      </c>
      <c r="G421" s="3" t="s">
        <v>4114</v>
      </c>
      <c r="H421" s="10" t="s">
        <v>727</v>
      </c>
      <c r="I421" s="32">
        <v>7.5</v>
      </c>
      <c r="J421" s="32">
        <v>-73.25</v>
      </c>
      <c r="K421" s="10" t="s">
        <v>4143</v>
      </c>
      <c r="P421" s="3" t="s">
        <v>1820</v>
      </c>
      <c r="Q421" s="10" t="s">
        <v>4974</v>
      </c>
      <c r="T421" s="3" t="s">
        <v>1027</v>
      </c>
      <c r="U421" s="10" t="s">
        <v>3604</v>
      </c>
      <c r="V421" s="3">
        <v>3010410028</v>
      </c>
      <c r="W421" s="20"/>
    </row>
    <row r="422" spans="1:23" s="10" customFormat="1" ht="25.5">
      <c r="A422" s="18">
        <f t="shared" si="6"/>
        <v>420</v>
      </c>
      <c r="B422" s="10" t="s">
        <v>2400</v>
      </c>
      <c r="C422" s="10" t="s">
        <v>1464</v>
      </c>
      <c r="D422" s="10" t="s">
        <v>1746</v>
      </c>
      <c r="E422" s="10" t="s">
        <v>1746</v>
      </c>
      <c r="G422" s="10" t="s">
        <v>4114</v>
      </c>
      <c r="I422" s="42"/>
      <c r="J422" s="42"/>
      <c r="S422" s="10" t="s">
        <v>1323</v>
      </c>
      <c r="U422" s="10" t="s">
        <v>509</v>
      </c>
      <c r="W422" s="21"/>
    </row>
    <row r="423" spans="1:23" s="3" customFormat="1" ht="25.5">
      <c r="A423" s="18">
        <f t="shared" si="6"/>
        <v>421</v>
      </c>
      <c r="B423" s="3" t="s">
        <v>2400</v>
      </c>
      <c r="C423" s="3" t="s">
        <v>1644</v>
      </c>
      <c r="E423" s="3" t="s">
        <v>2569</v>
      </c>
      <c r="G423" s="3" t="s">
        <v>4114</v>
      </c>
      <c r="H423" s="10" t="s">
        <v>622</v>
      </c>
      <c r="I423" s="32">
        <v>3.9</v>
      </c>
      <c r="J423" s="32">
        <v>-75.15</v>
      </c>
      <c r="P423" s="3" t="s">
        <v>1820</v>
      </c>
      <c r="T423" s="3" t="s">
        <v>1027</v>
      </c>
      <c r="U423" s="10" t="s">
        <v>3482</v>
      </c>
      <c r="V423" s="3">
        <v>3010430003</v>
      </c>
      <c r="W423" s="20"/>
    </row>
    <row r="424" spans="1:23" s="3" customFormat="1" ht="12.75">
      <c r="A424" s="18">
        <f t="shared" si="6"/>
        <v>422</v>
      </c>
      <c r="B424" s="3" t="s">
        <v>2400</v>
      </c>
      <c r="C424" s="3" t="s">
        <v>1644</v>
      </c>
      <c r="E424" s="3" t="s">
        <v>2547</v>
      </c>
      <c r="G424" s="3" t="s">
        <v>4114</v>
      </c>
      <c r="H424" s="3" t="s">
        <v>2576</v>
      </c>
      <c r="I424" s="32">
        <v>4.066667</v>
      </c>
      <c r="J424" s="32">
        <v>-74.666667</v>
      </c>
      <c r="P424" s="3" t="s">
        <v>1820</v>
      </c>
      <c r="T424" s="3" t="s">
        <v>1027</v>
      </c>
      <c r="U424" s="10"/>
      <c r="V424" s="3">
        <v>3010430009</v>
      </c>
      <c r="W424" s="20"/>
    </row>
    <row r="425" spans="1:23" s="10" customFormat="1" ht="51.75">
      <c r="A425" s="18">
        <f t="shared" si="6"/>
        <v>423</v>
      </c>
      <c r="B425" s="10" t="s">
        <v>2400</v>
      </c>
      <c r="C425" s="10" t="s">
        <v>1644</v>
      </c>
      <c r="D425" s="10" t="s">
        <v>1089</v>
      </c>
      <c r="E425" s="10" t="s">
        <v>1089</v>
      </c>
      <c r="G425" s="10" t="s">
        <v>4114</v>
      </c>
      <c r="I425" s="42"/>
      <c r="J425" s="42"/>
      <c r="Q425" s="10" t="s">
        <v>4869</v>
      </c>
      <c r="U425" s="10" t="s">
        <v>803</v>
      </c>
      <c r="W425" s="21"/>
    </row>
    <row r="426" spans="1:23" s="10" customFormat="1" ht="25.5">
      <c r="A426" s="18">
        <f t="shared" si="6"/>
        <v>424</v>
      </c>
      <c r="B426" s="10" t="s">
        <v>3045</v>
      </c>
      <c r="C426" s="3" t="s">
        <v>2312</v>
      </c>
      <c r="E426" s="10" t="s">
        <v>4783</v>
      </c>
      <c r="G426" s="10" t="s">
        <v>2334</v>
      </c>
      <c r="I426" s="42">
        <v>0.6</v>
      </c>
      <c r="J426" s="42">
        <v>29.28333</v>
      </c>
      <c r="K426" s="10" t="s">
        <v>2474</v>
      </c>
      <c r="M426" s="10" t="s">
        <v>3275</v>
      </c>
      <c r="Q426" s="10" t="s">
        <v>4840</v>
      </c>
      <c r="T426" s="10" t="s">
        <v>770</v>
      </c>
      <c r="U426" s="10" t="s">
        <v>422</v>
      </c>
      <c r="V426" s="3">
        <v>7660350001</v>
      </c>
      <c r="W426" s="21"/>
    </row>
    <row r="427" spans="1:23" s="3" customFormat="1" ht="51.75">
      <c r="A427" s="18">
        <f t="shared" si="6"/>
        <v>425</v>
      </c>
      <c r="B427" s="10" t="s">
        <v>159</v>
      </c>
      <c r="E427" s="3" t="s">
        <v>3475</v>
      </c>
      <c r="F427" s="3" t="s">
        <v>3046</v>
      </c>
      <c r="G427" s="3" t="s">
        <v>4114</v>
      </c>
      <c r="H427" s="10" t="s">
        <v>4908</v>
      </c>
      <c r="I427" s="32">
        <v>-4.683333</v>
      </c>
      <c r="J427" s="32">
        <v>12.15</v>
      </c>
      <c r="K427" s="10"/>
      <c r="L427" s="3">
        <v>1945</v>
      </c>
      <c r="M427" s="10" t="s">
        <v>3305</v>
      </c>
      <c r="Q427" s="10" t="s">
        <v>3168</v>
      </c>
      <c r="T427" s="3" t="s">
        <v>907</v>
      </c>
      <c r="U427" s="10" t="s">
        <v>970</v>
      </c>
      <c r="W427" s="21" t="s">
        <v>4180</v>
      </c>
    </row>
    <row r="428" spans="1:23" s="10" customFormat="1" ht="25.5">
      <c r="A428" s="18">
        <f t="shared" si="6"/>
        <v>426</v>
      </c>
      <c r="B428" s="10" t="s">
        <v>159</v>
      </c>
      <c r="E428" s="10" t="s">
        <v>3474</v>
      </c>
      <c r="G428" s="10" t="s">
        <v>4114</v>
      </c>
      <c r="I428" s="42">
        <v>-4.91472</v>
      </c>
      <c r="J428" s="42">
        <v>12.10389</v>
      </c>
      <c r="M428" s="10" t="s">
        <v>3305</v>
      </c>
      <c r="U428" s="10" t="s">
        <v>1007</v>
      </c>
      <c r="W428" s="21" t="s">
        <v>1008</v>
      </c>
    </row>
    <row r="429" spans="1:23" s="3" customFormat="1" ht="25.5">
      <c r="A429" s="18">
        <f t="shared" si="6"/>
        <v>427</v>
      </c>
      <c r="B429" s="10" t="s">
        <v>159</v>
      </c>
      <c r="E429" s="3" t="s">
        <v>3047</v>
      </c>
      <c r="G429" s="3" t="s">
        <v>4114</v>
      </c>
      <c r="H429" s="3" t="s">
        <v>820</v>
      </c>
      <c r="I429" s="32">
        <v>-4.676389</v>
      </c>
      <c r="J429" s="32">
        <v>12.169444</v>
      </c>
      <c r="L429" s="3">
        <v>1945</v>
      </c>
      <c r="M429" s="10" t="s">
        <v>3275</v>
      </c>
      <c r="T429" s="3" t="s">
        <v>907</v>
      </c>
      <c r="U429" s="3" t="s">
        <v>2431</v>
      </c>
      <c r="W429" s="20"/>
    </row>
    <row r="430" spans="1:23" s="10" customFormat="1" ht="25.5">
      <c r="A430" s="18">
        <f t="shared" si="6"/>
        <v>428</v>
      </c>
      <c r="B430" s="10" t="s">
        <v>159</v>
      </c>
      <c r="C430" s="3" t="s">
        <v>2312</v>
      </c>
      <c r="E430" s="10" t="s">
        <v>1544</v>
      </c>
      <c r="G430" s="10" t="s">
        <v>1593</v>
      </c>
      <c r="I430" s="42">
        <v>-0.98333</v>
      </c>
      <c r="J430" s="42">
        <v>29.15</v>
      </c>
      <c r="K430" s="10" t="s">
        <v>4778</v>
      </c>
      <c r="M430" s="10" t="s">
        <v>3275</v>
      </c>
      <c r="P430" s="3" t="s">
        <v>2298</v>
      </c>
      <c r="S430" s="10" t="s">
        <v>4976</v>
      </c>
      <c r="T430" s="10" t="s">
        <v>770</v>
      </c>
      <c r="U430" s="10" t="s">
        <v>357</v>
      </c>
      <c r="V430" s="3">
        <v>7660350002</v>
      </c>
      <c r="W430" s="21"/>
    </row>
    <row r="431" spans="1:23" s="3" customFormat="1" ht="39">
      <c r="A431" s="18">
        <f t="shared" si="6"/>
        <v>429</v>
      </c>
      <c r="B431" s="10" t="s">
        <v>159</v>
      </c>
      <c r="E431" s="3" t="s">
        <v>3048</v>
      </c>
      <c r="G431" s="3" t="s">
        <v>4114</v>
      </c>
      <c r="H431" s="10"/>
      <c r="I431" s="32">
        <v>-4.083333</v>
      </c>
      <c r="J431" s="32">
        <v>11.7</v>
      </c>
      <c r="K431" s="10"/>
      <c r="L431" s="3">
        <v>1936</v>
      </c>
      <c r="M431" s="10" t="s">
        <v>3275</v>
      </c>
      <c r="Q431" s="10" t="s">
        <v>534</v>
      </c>
      <c r="T431" s="3" t="s">
        <v>907</v>
      </c>
      <c r="U431" s="10" t="s">
        <v>1760</v>
      </c>
      <c r="W431" s="20"/>
    </row>
    <row r="432" spans="1:23" s="10" customFormat="1" ht="25.5">
      <c r="A432" s="18">
        <f t="shared" si="6"/>
        <v>430</v>
      </c>
      <c r="B432" s="10" t="s">
        <v>4132</v>
      </c>
      <c r="C432" s="10" t="s">
        <v>4133</v>
      </c>
      <c r="E432" s="10" t="s">
        <v>4424</v>
      </c>
      <c r="F432" s="10" t="s">
        <v>4513</v>
      </c>
      <c r="G432" s="10" t="s">
        <v>4114</v>
      </c>
      <c r="I432" s="42"/>
      <c r="J432" s="42"/>
      <c r="S432" s="10" t="s">
        <v>4020</v>
      </c>
      <c r="U432" s="10" t="s">
        <v>548</v>
      </c>
      <c r="W432" s="21"/>
    </row>
    <row r="433" spans="1:23" s="10" customFormat="1" ht="25.5">
      <c r="A433" s="18">
        <f t="shared" si="6"/>
        <v>431</v>
      </c>
      <c r="B433" s="10" t="s">
        <v>4132</v>
      </c>
      <c r="C433" s="10" t="s">
        <v>4133</v>
      </c>
      <c r="E433" s="10" t="s">
        <v>4424</v>
      </c>
      <c r="F433" s="10" t="s">
        <v>4425</v>
      </c>
      <c r="G433" s="10" t="s">
        <v>4114</v>
      </c>
      <c r="I433" s="42"/>
      <c r="J433" s="42"/>
      <c r="S433" s="10" t="s">
        <v>4020</v>
      </c>
      <c r="U433" s="10" t="s">
        <v>548</v>
      </c>
      <c r="W433" s="21"/>
    </row>
    <row r="434" spans="1:23" s="10" customFormat="1" ht="25.5">
      <c r="A434" s="18">
        <f t="shared" si="6"/>
        <v>432</v>
      </c>
      <c r="B434" s="10" t="s">
        <v>4132</v>
      </c>
      <c r="C434" s="10" t="s">
        <v>4133</v>
      </c>
      <c r="E434" s="10" t="s">
        <v>4424</v>
      </c>
      <c r="F434" s="10" t="s">
        <v>3940</v>
      </c>
      <c r="G434" s="10" t="s">
        <v>4114</v>
      </c>
      <c r="I434" s="42"/>
      <c r="J434" s="42"/>
      <c r="S434" s="10" t="s">
        <v>4020</v>
      </c>
      <c r="U434" s="10" t="s">
        <v>4514</v>
      </c>
      <c r="W434" s="21"/>
    </row>
    <row r="435" spans="1:23" s="10" customFormat="1" ht="25.5">
      <c r="A435" s="18">
        <f t="shared" si="6"/>
        <v>433</v>
      </c>
      <c r="B435" s="10" t="s">
        <v>4132</v>
      </c>
      <c r="C435" s="10" t="s">
        <v>4133</v>
      </c>
      <c r="E435" s="10" t="s">
        <v>4424</v>
      </c>
      <c r="F435" s="10" t="s">
        <v>4426</v>
      </c>
      <c r="G435" s="10" t="s">
        <v>4114</v>
      </c>
      <c r="I435" s="42"/>
      <c r="J435" s="42"/>
      <c r="S435" s="10" t="s">
        <v>4020</v>
      </c>
      <c r="U435" s="10" t="s">
        <v>4514</v>
      </c>
      <c r="W435" s="21"/>
    </row>
    <row r="436" spans="1:23" s="10" customFormat="1" ht="25.5">
      <c r="A436" s="18">
        <f t="shared" si="6"/>
        <v>434</v>
      </c>
      <c r="B436" s="10" t="s">
        <v>4132</v>
      </c>
      <c r="C436" s="10" t="s">
        <v>4133</v>
      </c>
      <c r="E436" s="10" t="s">
        <v>4424</v>
      </c>
      <c r="F436" s="10" t="s">
        <v>4512</v>
      </c>
      <c r="G436" s="10" t="s">
        <v>4114</v>
      </c>
      <c r="I436" s="42"/>
      <c r="J436" s="42"/>
      <c r="S436" s="10" t="s">
        <v>4683</v>
      </c>
      <c r="U436" s="10" t="s">
        <v>4514</v>
      </c>
      <c r="W436" s="21"/>
    </row>
    <row r="437" spans="1:23" s="10" customFormat="1" ht="39">
      <c r="A437" s="18">
        <f t="shared" si="6"/>
        <v>435</v>
      </c>
      <c r="B437" s="10" t="s">
        <v>650</v>
      </c>
      <c r="C437" s="10" t="s">
        <v>1292</v>
      </c>
      <c r="E437" s="10" t="s">
        <v>1293</v>
      </c>
      <c r="G437" s="10" t="s">
        <v>4114</v>
      </c>
      <c r="H437" s="10" t="s">
        <v>851</v>
      </c>
      <c r="I437" s="42"/>
      <c r="J437" s="42"/>
      <c r="K437" s="10" t="s">
        <v>981</v>
      </c>
      <c r="M437" s="10" t="s">
        <v>3540</v>
      </c>
      <c r="O437" s="10" t="s">
        <v>300</v>
      </c>
      <c r="U437" s="10" t="s">
        <v>982</v>
      </c>
      <c r="W437" s="21"/>
    </row>
    <row r="438" spans="1:23" s="3" customFormat="1" ht="39">
      <c r="A438" s="18">
        <f t="shared" si="6"/>
        <v>436</v>
      </c>
      <c r="B438" s="3" t="s">
        <v>2401</v>
      </c>
      <c r="E438" s="3" t="s">
        <v>1800</v>
      </c>
      <c r="G438" s="3" t="s">
        <v>4114</v>
      </c>
      <c r="I438" s="32">
        <v>-0.167</v>
      </c>
      <c r="J438" s="32">
        <v>-77.583</v>
      </c>
      <c r="K438" s="10" t="s">
        <v>1424</v>
      </c>
      <c r="P438" s="3" t="s">
        <v>1511</v>
      </c>
      <c r="Q438" s="10" t="s">
        <v>4870</v>
      </c>
      <c r="T438" s="10" t="s">
        <v>4409</v>
      </c>
      <c r="U438" s="10" t="s">
        <v>3021</v>
      </c>
      <c r="V438" s="20"/>
      <c r="W438" s="10" t="s">
        <v>3023</v>
      </c>
    </row>
    <row r="439" spans="1:23" s="10" customFormat="1" ht="12.75">
      <c r="A439" s="18">
        <f t="shared" si="6"/>
        <v>437</v>
      </c>
      <c r="B439" s="10" t="s">
        <v>2401</v>
      </c>
      <c r="E439" s="10" t="s">
        <v>3022</v>
      </c>
      <c r="G439" s="10" t="s">
        <v>1818</v>
      </c>
      <c r="H439" s="10" t="s">
        <v>3417</v>
      </c>
      <c r="I439" s="42">
        <v>0.05</v>
      </c>
      <c r="J439" s="42">
        <v>-77.16667</v>
      </c>
      <c r="K439" s="10" t="s">
        <v>246</v>
      </c>
      <c r="M439" s="10" t="s">
        <v>3275</v>
      </c>
      <c r="T439" s="10" t="s">
        <v>3991</v>
      </c>
      <c r="U439" s="10" t="s">
        <v>3429</v>
      </c>
      <c r="V439" s="21"/>
      <c r="W439" s="10" t="s">
        <v>3024</v>
      </c>
    </row>
    <row r="440" spans="1:22" s="10" customFormat="1" ht="39">
      <c r="A440" s="18">
        <f t="shared" si="6"/>
        <v>438</v>
      </c>
      <c r="B440" s="10" t="s">
        <v>2705</v>
      </c>
      <c r="F440" s="10" t="s">
        <v>5109</v>
      </c>
      <c r="G440" s="10" t="s">
        <v>4114</v>
      </c>
      <c r="I440" s="42">
        <v>25.18333</v>
      </c>
      <c r="J440" s="42">
        <v>32.73333</v>
      </c>
      <c r="T440" s="10" t="s">
        <v>352</v>
      </c>
      <c r="U440" s="10" t="s">
        <v>352</v>
      </c>
      <c r="V440" s="21"/>
    </row>
    <row r="441" spans="1:22" s="10" customFormat="1" ht="39">
      <c r="A441" s="18">
        <f t="shared" si="6"/>
        <v>439</v>
      </c>
      <c r="B441" s="10" t="s">
        <v>2705</v>
      </c>
      <c r="F441" s="10" t="s">
        <v>5111</v>
      </c>
      <c r="G441" s="10" t="s">
        <v>4114</v>
      </c>
      <c r="I441" s="42">
        <v>25.2</v>
      </c>
      <c r="J441" s="42">
        <v>32.71667</v>
      </c>
      <c r="T441" s="10" t="s">
        <v>352</v>
      </c>
      <c r="U441" s="10" t="s">
        <v>352</v>
      </c>
      <c r="V441" s="21"/>
    </row>
    <row r="442" spans="1:22" s="10" customFormat="1" ht="39">
      <c r="A442" s="18">
        <f t="shared" si="6"/>
        <v>440</v>
      </c>
      <c r="B442" s="10" t="s">
        <v>2705</v>
      </c>
      <c r="F442" s="10" t="s">
        <v>5112</v>
      </c>
      <c r="G442" s="10" t="s">
        <v>4114</v>
      </c>
      <c r="I442" s="42">
        <v>28.08333</v>
      </c>
      <c r="J442" s="42">
        <v>35.4</v>
      </c>
      <c r="T442" s="10" t="s">
        <v>352</v>
      </c>
      <c r="U442" s="10" t="s">
        <v>352</v>
      </c>
      <c r="V442" s="21"/>
    </row>
    <row r="443" spans="1:22" s="10" customFormat="1" ht="39">
      <c r="A443" s="18">
        <f t="shared" si="6"/>
        <v>441</v>
      </c>
      <c r="B443" s="10" t="s">
        <v>2705</v>
      </c>
      <c r="F443" s="10" t="s">
        <v>5102</v>
      </c>
      <c r="G443" s="10" t="s">
        <v>4114</v>
      </c>
      <c r="I443" s="42">
        <v>25.18333</v>
      </c>
      <c r="J443" s="42">
        <v>32.76667</v>
      </c>
      <c r="T443" s="10" t="s">
        <v>352</v>
      </c>
      <c r="U443" s="10" t="s">
        <v>352</v>
      </c>
      <c r="V443" s="21"/>
    </row>
    <row r="444" spans="1:22" s="10" customFormat="1" ht="39">
      <c r="A444" s="18">
        <f t="shared" si="6"/>
        <v>442</v>
      </c>
      <c r="B444" s="10" t="s">
        <v>2705</v>
      </c>
      <c r="F444" s="10" t="s">
        <v>5113</v>
      </c>
      <c r="G444" s="10" t="s">
        <v>4114</v>
      </c>
      <c r="I444" s="42">
        <v>25.2</v>
      </c>
      <c r="J444" s="42">
        <v>32.85</v>
      </c>
      <c r="T444" s="10" t="s">
        <v>352</v>
      </c>
      <c r="U444" s="10" t="s">
        <v>352</v>
      </c>
      <c r="V444" s="21"/>
    </row>
    <row r="445" spans="1:23" s="2" customFormat="1" ht="39">
      <c r="A445" s="18">
        <f t="shared" si="6"/>
        <v>443</v>
      </c>
      <c r="B445" s="3" t="s">
        <v>2705</v>
      </c>
      <c r="C445" s="3"/>
      <c r="D445" s="3"/>
      <c r="E445" s="3" t="s">
        <v>3284</v>
      </c>
      <c r="F445" s="3"/>
      <c r="G445" s="3" t="s">
        <v>4114</v>
      </c>
      <c r="I445" s="32">
        <v>28</v>
      </c>
      <c r="J445" s="32">
        <v>30</v>
      </c>
      <c r="K445" s="3"/>
      <c r="M445" s="10" t="s">
        <v>2283</v>
      </c>
      <c r="Q445" s="3" t="s">
        <v>3285</v>
      </c>
      <c r="T445" s="10" t="s">
        <v>4428</v>
      </c>
      <c r="V445" s="19"/>
      <c r="W445" s="3" t="s">
        <v>1784</v>
      </c>
    </row>
    <row r="446" spans="1:22" s="10" customFormat="1" ht="39">
      <c r="A446" s="18">
        <f t="shared" si="6"/>
        <v>444</v>
      </c>
      <c r="B446" s="10" t="s">
        <v>2705</v>
      </c>
      <c r="E446" s="10" t="s">
        <v>1540</v>
      </c>
      <c r="G446" s="10" t="s">
        <v>4114</v>
      </c>
      <c r="I446" s="42"/>
      <c r="J446" s="42"/>
      <c r="M446" s="10" t="s">
        <v>1385</v>
      </c>
      <c r="N446" s="10" t="s">
        <v>1448</v>
      </c>
      <c r="P446" s="10" t="s">
        <v>1820</v>
      </c>
      <c r="R446" s="10" t="s">
        <v>1765</v>
      </c>
      <c r="U446" s="10" t="s">
        <v>3389</v>
      </c>
      <c r="V446" s="21"/>
    </row>
    <row r="447" spans="1:23" ht="103.5">
      <c r="A447" s="18">
        <f t="shared" si="6"/>
        <v>445</v>
      </c>
      <c r="B447" s="3" t="s">
        <v>2705</v>
      </c>
      <c r="C447" s="3"/>
      <c r="D447" s="3"/>
      <c r="E447" s="10" t="s">
        <v>3597</v>
      </c>
      <c r="F447" s="3"/>
      <c r="G447" s="3" t="s">
        <v>4114</v>
      </c>
      <c r="H447" s="10" t="s">
        <v>2730</v>
      </c>
      <c r="I447" s="32">
        <v>25.75</v>
      </c>
      <c r="J447" s="32">
        <v>33</v>
      </c>
      <c r="K447" s="3" t="s">
        <v>698</v>
      </c>
      <c r="L447" s="3" t="s">
        <v>2686</v>
      </c>
      <c r="M447" s="3"/>
      <c r="N447" s="3" t="s">
        <v>535</v>
      </c>
      <c r="O447" s="3" t="s">
        <v>2147</v>
      </c>
      <c r="P447" s="3" t="s">
        <v>2298</v>
      </c>
      <c r="Q447" s="3" t="s">
        <v>4697</v>
      </c>
      <c r="T447" s="10" t="s">
        <v>4428</v>
      </c>
      <c r="U447" s="10" t="s">
        <v>4000</v>
      </c>
      <c r="V447" s="3">
        <v>7290000010</v>
      </c>
      <c r="W447" s="13" t="s">
        <v>2736</v>
      </c>
    </row>
    <row r="448" spans="1:21" s="10" customFormat="1" ht="25.5">
      <c r="A448" s="18">
        <f t="shared" si="6"/>
        <v>446</v>
      </c>
      <c r="B448" s="10" t="s">
        <v>2705</v>
      </c>
      <c r="E448" s="10" t="s">
        <v>3597</v>
      </c>
      <c r="F448" s="10" t="s">
        <v>3924</v>
      </c>
      <c r="G448" s="10" t="s">
        <v>4114</v>
      </c>
      <c r="I448" s="42"/>
      <c r="J448" s="42"/>
      <c r="U448" s="10" t="s">
        <v>1266</v>
      </c>
    </row>
    <row r="449" spans="1:23" s="3" customFormat="1" ht="64.5">
      <c r="A449" s="18">
        <f t="shared" si="6"/>
        <v>447</v>
      </c>
      <c r="B449" s="3" t="s">
        <v>2705</v>
      </c>
      <c r="E449" s="3" t="s">
        <v>3597</v>
      </c>
      <c r="F449" s="10" t="s">
        <v>3213</v>
      </c>
      <c r="G449" s="3" t="s">
        <v>4114</v>
      </c>
      <c r="H449" s="3" t="s">
        <v>3328</v>
      </c>
      <c r="I449" s="32">
        <v>25.166667</v>
      </c>
      <c r="J449" s="32">
        <v>32.683333</v>
      </c>
      <c r="K449" s="3" t="s">
        <v>3034</v>
      </c>
      <c r="M449" s="10" t="s">
        <v>3238</v>
      </c>
      <c r="N449" s="10" t="s">
        <v>755</v>
      </c>
      <c r="P449" s="10" t="s">
        <v>1925</v>
      </c>
      <c r="Q449" s="3" t="s">
        <v>3685</v>
      </c>
      <c r="R449" s="10" t="s">
        <v>3333</v>
      </c>
      <c r="S449" s="10" t="s">
        <v>1219</v>
      </c>
      <c r="T449" s="3" t="s">
        <v>1027</v>
      </c>
      <c r="U449" s="3" t="s">
        <v>3553</v>
      </c>
      <c r="V449" s="3">
        <v>7290000017</v>
      </c>
      <c r="W449" s="3" t="s">
        <v>2228</v>
      </c>
    </row>
    <row r="450" spans="1:23" s="3" customFormat="1" ht="78">
      <c r="A450" s="18">
        <f t="shared" si="6"/>
        <v>448</v>
      </c>
      <c r="B450" s="3" t="s">
        <v>2705</v>
      </c>
      <c r="E450" s="3" t="s">
        <v>3597</v>
      </c>
      <c r="F450" s="3" t="s">
        <v>4330</v>
      </c>
      <c r="G450" s="3" t="s">
        <v>4114</v>
      </c>
      <c r="H450" s="10" t="s">
        <v>3923</v>
      </c>
      <c r="I450" s="32">
        <v>25.166667</v>
      </c>
      <c r="J450" s="32">
        <v>32.666667</v>
      </c>
      <c r="K450" s="3" t="s">
        <v>3602</v>
      </c>
      <c r="M450" s="10" t="s">
        <v>1385</v>
      </c>
      <c r="N450" s="10" t="s">
        <v>1448</v>
      </c>
      <c r="P450" s="3" t="s">
        <v>1820</v>
      </c>
      <c r="R450" s="10" t="s">
        <v>2470</v>
      </c>
      <c r="T450" s="3" t="s">
        <v>1027</v>
      </c>
      <c r="U450" s="10" t="s">
        <v>3694</v>
      </c>
      <c r="V450" s="3">
        <v>7290000010</v>
      </c>
      <c r="W450" s="3" t="s">
        <v>2228</v>
      </c>
    </row>
    <row r="451" spans="1:22" s="3" customFormat="1" ht="51.75">
      <c r="A451" s="18">
        <f t="shared" si="6"/>
        <v>449</v>
      </c>
      <c r="B451" s="3" t="s">
        <v>2705</v>
      </c>
      <c r="E451" s="3" t="s">
        <v>3597</v>
      </c>
      <c r="F451" s="3" t="s">
        <v>3743</v>
      </c>
      <c r="G451" s="3" t="s">
        <v>4114</v>
      </c>
      <c r="I451" s="42">
        <v>26.6</v>
      </c>
      <c r="J451" s="42">
        <v>32.95</v>
      </c>
      <c r="M451" s="10" t="s">
        <v>3912</v>
      </c>
      <c r="T451" s="10" t="s">
        <v>352</v>
      </c>
      <c r="U451" s="10" t="s">
        <v>701</v>
      </c>
      <c r="V451" s="20"/>
    </row>
    <row r="452" spans="1:21" s="10" customFormat="1" ht="39">
      <c r="A452" s="18">
        <f t="shared" si="6"/>
        <v>450</v>
      </c>
      <c r="B452" s="10" t="s">
        <v>2705</v>
      </c>
      <c r="E452" s="10" t="s">
        <v>3597</v>
      </c>
      <c r="F452" s="10" t="s">
        <v>3744</v>
      </c>
      <c r="G452" s="10" t="s">
        <v>4114</v>
      </c>
      <c r="I452" s="42">
        <v>25.1</v>
      </c>
      <c r="J452" s="42">
        <v>33.03333</v>
      </c>
      <c r="T452" s="10" t="s">
        <v>352</v>
      </c>
      <c r="U452" s="10" t="s">
        <v>1266</v>
      </c>
    </row>
    <row r="453" spans="1:21" s="10" customFormat="1" ht="39">
      <c r="A453" s="18">
        <f aca="true" t="shared" si="7" ref="A453:A516">A452+1</f>
        <v>451</v>
      </c>
      <c r="B453" s="10" t="s">
        <v>2705</v>
      </c>
      <c r="E453" s="10" t="s">
        <v>3597</v>
      </c>
      <c r="F453" s="10" t="s">
        <v>3035</v>
      </c>
      <c r="G453" s="10" t="s">
        <v>4114</v>
      </c>
      <c r="I453" s="42">
        <v>25.33333</v>
      </c>
      <c r="J453" s="42">
        <v>33.46667</v>
      </c>
      <c r="T453" s="10" t="s">
        <v>352</v>
      </c>
      <c r="U453" s="10" t="s">
        <v>1266</v>
      </c>
    </row>
    <row r="454" spans="1:21" s="10" customFormat="1" ht="25.5">
      <c r="A454" s="18">
        <f t="shared" si="7"/>
        <v>452</v>
      </c>
      <c r="B454" s="10" t="s">
        <v>2705</v>
      </c>
      <c r="E454" s="10" t="s">
        <v>3597</v>
      </c>
      <c r="F454" s="10" t="s">
        <v>4434</v>
      </c>
      <c r="G454" s="10" t="s">
        <v>4114</v>
      </c>
      <c r="I454" s="42">
        <v>25.53333</v>
      </c>
      <c r="J454" s="42">
        <v>32.93333</v>
      </c>
      <c r="T454" s="10" t="s">
        <v>307</v>
      </c>
      <c r="U454" s="10" t="s">
        <v>1266</v>
      </c>
    </row>
    <row r="455" spans="1:22" s="4" customFormat="1" ht="25.5">
      <c r="A455" s="18">
        <f t="shared" si="7"/>
        <v>453</v>
      </c>
      <c r="B455" s="3" t="s">
        <v>2705</v>
      </c>
      <c r="C455" s="3"/>
      <c r="D455" s="3"/>
      <c r="E455" s="3" t="s">
        <v>3597</v>
      </c>
      <c r="F455" s="3" t="s">
        <v>3443</v>
      </c>
      <c r="G455" s="3" t="s">
        <v>4114</v>
      </c>
      <c r="I455" s="32"/>
      <c r="J455" s="32"/>
      <c r="T455" s="10" t="s">
        <v>907</v>
      </c>
      <c r="V455" s="22"/>
    </row>
    <row r="456" spans="1:21" s="10" customFormat="1" ht="25.5">
      <c r="A456" s="18">
        <f t="shared" si="7"/>
        <v>454</v>
      </c>
      <c r="B456" s="10" t="s">
        <v>2705</v>
      </c>
      <c r="E456" s="10" t="s">
        <v>3597</v>
      </c>
      <c r="F456" s="10" t="s">
        <v>3444</v>
      </c>
      <c r="G456" s="10" t="s">
        <v>4114</v>
      </c>
      <c r="I456" s="42"/>
      <c r="J456" s="42"/>
      <c r="U456" s="10" t="s">
        <v>1266</v>
      </c>
    </row>
    <row r="457" spans="1:21" s="3" customFormat="1" ht="51.75">
      <c r="A457" s="18">
        <f t="shared" si="7"/>
        <v>455</v>
      </c>
      <c r="B457" s="10" t="s">
        <v>2705</v>
      </c>
      <c r="E457" s="10" t="s">
        <v>3597</v>
      </c>
      <c r="F457" s="10" t="s">
        <v>2504</v>
      </c>
      <c r="G457" s="10" t="s">
        <v>4114</v>
      </c>
      <c r="I457" s="42">
        <v>25.18333</v>
      </c>
      <c r="J457" s="42">
        <v>32.63333</v>
      </c>
      <c r="K457" s="10" t="s">
        <v>4480</v>
      </c>
      <c r="M457" s="10" t="s">
        <v>4626</v>
      </c>
      <c r="N457" s="10"/>
      <c r="P457" s="10" t="s">
        <v>1820</v>
      </c>
      <c r="Q457" s="13"/>
      <c r="R457" s="10" t="s">
        <v>1906</v>
      </c>
      <c r="S457" s="10"/>
      <c r="T457" s="10" t="s">
        <v>907</v>
      </c>
      <c r="U457" s="10" t="s">
        <v>342</v>
      </c>
    </row>
    <row r="458" spans="1:21" s="10" customFormat="1" ht="39">
      <c r="A458" s="18">
        <f t="shared" si="7"/>
        <v>456</v>
      </c>
      <c r="B458" s="10" t="s">
        <v>2705</v>
      </c>
      <c r="E458" s="10" t="s">
        <v>3597</v>
      </c>
      <c r="F458" s="10" t="s">
        <v>3445</v>
      </c>
      <c r="G458" s="10" t="s">
        <v>4114</v>
      </c>
      <c r="I458" s="42">
        <v>25.26667</v>
      </c>
      <c r="J458" s="42">
        <v>33.13333</v>
      </c>
      <c r="M458" s="10" t="s">
        <v>3912</v>
      </c>
      <c r="T458" s="10" t="s">
        <v>352</v>
      </c>
      <c r="U458" s="10" t="s">
        <v>1266</v>
      </c>
    </row>
    <row r="459" spans="1:21" s="10" customFormat="1" ht="39">
      <c r="A459" s="18">
        <f t="shared" si="7"/>
        <v>457</v>
      </c>
      <c r="B459" s="10" t="s">
        <v>2705</v>
      </c>
      <c r="E459" s="10" t="s">
        <v>3597</v>
      </c>
      <c r="F459" s="10" t="s">
        <v>3446</v>
      </c>
      <c r="G459" s="10" t="s">
        <v>4114</v>
      </c>
      <c r="I459" s="42">
        <v>25.43333</v>
      </c>
      <c r="J459" s="42">
        <v>33.23333</v>
      </c>
      <c r="T459" s="10" t="s">
        <v>352</v>
      </c>
      <c r="U459" s="10" t="s">
        <v>1266</v>
      </c>
    </row>
    <row r="460" spans="1:21" s="10" customFormat="1" ht="39">
      <c r="A460" s="18">
        <f t="shared" si="7"/>
        <v>458</v>
      </c>
      <c r="B460" s="10" t="s">
        <v>2705</v>
      </c>
      <c r="E460" s="10" t="s">
        <v>3597</v>
      </c>
      <c r="F460" s="10" t="s">
        <v>5110</v>
      </c>
      <c r="G460" s="10" t="s">
        <v>4114</v>
      </c>
      <c r="I460" s="42">
        <v>26.2</v>
      </c>
      <c r="J460" s="42">
        <v>33.03333</v>
      </c>
      <c r="T460" s="10" t="s">
        <v>352</v>
      </c>
      <c r="U460" s="10" t="s">
        <v>1266</v>
      </c>
    </row>
    <row r="461" spans="1:21" s="10" customFormat="1" ht="25.5">
      <c r="A461" s="18">
        <f t="shared" si="7"/>
        <v>459</v>
      </c>
      <c r="B461" s="10" t="s">
        <v>2705</v>
      </c>
      <c r="E461" s="10" t="s">
        <v>3597</v>
      </c>
      <c r="F461" s="10" t="s">
        <v>4148</v>
      </c>
      <c r="G461" s="10" t="s">
        <v>4114</v>
      </c>
      <c r="I461" s="42">
        <v>25.06667</v>
      </c>
      <c r="J461" s="42">
        <v>33.1</v>
      </c>
      <c r="T461" s="10" t="s">
        <v>307</v>
      </c>
      <c r="U461" s="10" t="s">
        <v>1266</v>
      </c>
    </row>
    <row r="462" spans="1:21" s="10" customFormat="1" ht="39">
      <c r="A462" s="18">
        <f t="shared" si="7"/>
        <v>460</v>
      </c>
      <c r="B462" s="10" t="s">
        <v>2705</v>
      </c>
      <c r="E462" s="10" t="s">
        <v>3597</v>
      </c>
      <c r="F462" s="10" t="s">
        <v>4149</v>
      </c>
      <c r="G462" s="10" t="s">
        <v>4114</v>
      </c>
      <c r="I462" s="42">
        <v>26.3</v>
      </c>
      <c r="J462" s="42">
        <v>33</v>
      </c>
      <c r="T462" s="10" t="s">
        <v>352</v>
      </c>
      <c r="U462" s="10" t="s">
        <v>1266</v>
      </c>
    </row>
    <row r="463" spans="1:23" s="3" customFormat="1" ht="39">
      <c r="A463" s="18">
        <f t="shared" si="7"/>
        <v>461</v>
      </c>
      <c r="B463" s="3" t="s">
        <v>2705</v>
      </c>
      <c r="E463" s="3" t="s">
        <v>4098</v>
      </c>
      <c r="F463" s="3" t="s">
        <v>4234</v>
      </c>
      <c r="G463" s="3" t="s">
        <v>4114</v>
      </c>
      <c r="H463" s="3" t="s">
        <v>1893</v>
      </c>
      <c r="I463" s="42">
        <v>27.16664</v>
      </c>
      <c r="J463" s="42">
        <v>32.66667</v>
      </c>
      <c r="M463" s="10" t="s">
        <v>2283</v>
      </c>
      <c r="T463" s="10" t="s">
        <v>352</v>
      </c>
      <c r="U463" s="10" t="s">
        <v>2431</v>
      </c>
      <c r="V463" s="20"/>
      <c r="W463" s="3" t="s">
        <v>1785</v>
      </c>
    </row>
    <row r="464" spans="1:23" ht="78">
      <c r="A464" s="18">
        <f t="shared" si="7"/>
        <v>462</v>
      </c>
      <c r="B464" s="3" t="s">
        <v>2705</v>
      </c>
      <c r="C464" s="3"/>
      <c r="D464" s="3"/>
      <c r="E464" s="9" t="s">
        <v>3596</v>
      </c>
      <c r="G464" s="3" t="s">
        <v>4114</v>
      </c>
      <c r="H464" s="3"/>
      <c r="I464" s="43">
        <v>26.3</v>
      </c>
      <c r="J464" s="43">
        <v>34.1</v>
      </c>
      <c r="K464" s="3" t="s">
        <v>166</v>
      </c>
      <c r="L464" s="3"/>
      <c r="M464" s="3"/>
      <c r="N464" s="3" t="s">
        <v>662</v>
      </c>
      <c r="O464" s="3" t="s">
        <v>1850</v>
      </c>
      <c r="P464" s="3" t="s">
        <v>1925</v>
      </c>
      <c r="Q464" s="3" t="s">
        <v>4698</v>
      </c>
      <c r="R464" s="10" t="s">
        <v>3184</v>
      </c>
      <c r="T464" s="3" t="s">
        <v>1027</v>
      </c>
      <c r="U464" s="10" t="s">
        <v>1683</v>
      </c>
      <c r="V464" s="3"/>
      <c r="W464" s="3" t="s">
        <v>3135</v>
      </c>
    </row>
    <row r="465" spans="1:21" s="10" customFormat="1" ht="51.75">
      <c r="A465" s="18">
        <f t="shared" si="7"/>
        <v>463</v>
      </c>
      <c r="B465" s="10" t="s">
        <v>2705</v>
      </c>
      <c r="E465" s="9" t="s">
        <v>4168</v>
      </c>
      <c r="F465" s="10" t="s">
        <v>3056</v>
      </c>
      <c r="G465" s="10" t="s">
        <v>4114</v>
      </c>
      <c r="I465" s="45"/>
      <c r="J465" s="45"/>
      <c r="M465" s="10" t="s">
        <v>4499</v>
      </c>
      <c r="N465" s="10" t="s">
        <v>343</v>
      </c>
      <c r="R465" s="10" t="s">
        <v>3184</v>
      </c>
      <c r="U465" s="10" t="s">
        <v>600</v>
      </c>
    </row>
    <row r="466" spans="1:21" s="10" customFormat="1" ht="103.5">
      <c r="A466" s="18">
        <f t="shared" si="7"/>
        <v>464</v>
      </c>
      <c r="B466" s="10" t="s">
        <v>2705</v>
      </c>
      <c r="E466" s="9" t="s">
        <v>4168</v>
      </c>
      <c r="F466" s="10" t="s">
        <v>5107</v>
      </c>
      <c r="G466" s="10" t="s">
        <v>4114</v>
      </c>
      <c r="I466" s="45">
        <v>26.2</v>
      </c>
      <c r="J466" s="45">
        <v>34.21667</v>
      </c>
      <c r="M466" s="10" t="s">
        <v>415</v>
      </c>
      <c r="P466" s="10" t="s">
        <v>4050</v>
      </c>
      <c r="Q466" s="10" t="s">
        <v>5059</v>
      </c>
      <c r="R466" s="10" t="s">
        <v>3184</v>
      </c>
      <c r="S466" s="10" t="s">
        <v>4218</v>
      </c>
      <c r="T466" s="10" t="s">
        <v>352</v>
      </c>
      <c r="U466" s="10" t="s">
        <v>5106</v>
      </c>
    </row>
    <row r="467" spans="1:21" s="10" customFormat="1" ht="25.5">
      <c r="A467" s="18">
        <f t="shared" si="7"/>
        <v>465</v>
      </c>
      <c r="B467" s="10" t="s">
        <v>2705</v>
      </c>
      <c r="E467" s="9" t="s">
        <v>4168</v>
      </c>
      <c r="F467" s="10" t="s">
        <v>3060</v>
      </c>
      <c r="G467" s="10" t="s">
        <v>4114</v>
      </c>
      <c r="I467" s="45"/>
      <c r="J467" s="45"/>
      <c r="P467" s="10" t="s">
        <v>4050</v>
      </c>
      <c r="R467" s="10" t="s">
        <v>3184</v>
      </c>
      <c r="U467" s="10" t="s">
        <v>1856</v>
      </c>
    </row>
    <row r="468" spans="1:21" s="10" customFormat="1" ht="64.5">
      <c r="A468" s="18">
        <f t="shared" si="7"/>
        <v>466</v>
      </c>
      <c r="B468" s="10" t="s">
        <v>2705</v>
      </c>
      <c r="E468" s="9" t="s">
        <v>4168</v>
      </c>
      <c r="F468" s="10" t="s">
        <v>3571</v>
      </c>
      <c r="G468" s="10" t="s">
        <v>4114</v>
      </c>
      <c r="I468" s="45">
        <v>25.5</v>
      </c>
      <c r="J468" s="45">
        <v>34.63333</v>
      </c>
      <c r="P468" s="10" t="s">
        <v>4050</v>
      </c>
      <c r="R468" s="10" t="s">
        <v>3184</v>
      </c>
      <c r="T468" s="10" t="s">
        <v>352</v>
      </c>
      <c r="U468" s="10" t="s">
        <v>5108</v>
      </c>
    </row>
    <row r="469" spans="1:21" s="10" customFormat="1" ht="51.75">
      <c r="A469" s="18">
        <f t="shared" si="7"/>
        <v>467</v>
      </c>
      <c r="B469" s="10" t="s">
        <v>2705</v>
      </c>
      <c r="E469" s="9" t="s">
        <v>4168</v>
      </c>
      <c r="F469" s="10" t="s">
        <v>3846</v>
      </c>
      <c r="G469" s="10" t="s">
        <v>4114</v>
      </c>
      <c r="I469" s="45">
        <v>24.21667</v>
      </c>
      <c r="J469" s="45">
        <v>32.2</v>
      </c>
      <c r="M469" s="10" t="s">
        <v>4626</v>
      </c>
      <c r="P469" s="10" t="s">
        <v>4050</v>
      </c>
      <c r="R469" s="10" t="s">
        <v>3184</v>
      </c>
      <c r="S469" s="10" t="s">
        <v>4012</v>
      </c>
      <c r="T469" s="10" t="s">
        <v>352</v>
      </c>
      <c r="U469" s="10" t="s">
        <v>414</v>
      </c>
    </row>
    <row r="470" spans="1:21" s="10" customFormat="1" ht="51.75">
      <c r="A470" s="18">
        <f t="shared" si="7"/>
        <v>468</v>
      </c>
      <c r="B470" s="10" t="s">
        <v>2705</v>
      </c>
      <c r="E470" s="9" t="s">
        <v>4168</v>
      </c>
      <c r="F470" s="10" t="s">
        <v>3811</v>
      </c>
      <c r="G470" s="10" t="s">
        <v>4114</v>
      </c>
      <c r="H470" s="10" t="s">
        <v>4086</v>
      </c>
      <c r="I470" s="45">
        <v>26.23333</v>
      </c>
      <c r="J470" s="45">
        <v>33.95</v>
      </c>
      <c r="P470" s="10" t="s">
        <v>4050</v>
      </c>
      <c r="R470" s="10" t="s">
        <v>3184</v>
      </c>
      <c r="S470" s="10" t="s">
        <v>4012</v>
      </c>
      <c r="T470" s="10" t="s">
        <v>352</v>
      </c>
      <c r="U470" s="10" t="s">
        <v>4022</v>
      </c>
    </row>
    <row r="471" spans="1:21" s="10" customFormat="1" ht="78">
      <c r="A471" s="18">
        <f t="shared" si="7"/>
        <v>469</v>
      </c>
      <c r="B471" s="10" t="s">
        <v>2705</v>
      </c>
      <c r="E471" s="9" t="s">
        <v>4168</v>
      </c>
      <c r="F471" s="10" t="s">
        <v>3794</v>
      </c>
      <c r="G471" s="10" t="s">
        <v>4114</v>
      </c>
      <c r="H471" s="10" t="s">
        <v>3609</v>
      </c>
      <c r="I471" s="45">
        <v>25.98333</v>
      </c>
      <c r="J471" s="45">
        <v>34.16667</v>
      </c>
      <c r="M471" s="10" t="s">
        <v>4626</v>
      </c>
      <c r="P471" s="10" t="s">
        <v>4050</v>
      </c>
      <c r="R471" s="10" t="s">
        <v>3184</v>
      </c>
      <c r="T471" s="10" t="s">
        <v>352</v>
      </c>
      <c r="U471" s="10" t="s">
        <v>612</v>
      </c>
    </row>
    <row r="472" spans="1:23" s="10" customFormat="1" ht="78">
      <c r="A472" s="18">
        <f t="shared" si="7"/>
        <v>470</v>
      </c>
      <c r="B472" s="3" t="s">
        <v>2705</v>
      </c>
      <c r="E472" s="8" t="s">
        <v>4044</v>
      </c>
      <c r="F472" s="10" t="s">
        <v>4048</v>
      </c>
      <c r="G472" s="10" t="s">
        <v>4114</v>
      </c>
      <c r="H472" s="10" t="s">
        <v>4460</v>
      </c>
      <c r="I472" s="45">
        <v>26.28333</v>
      </c>
      <c r="J472" s="45">
        <v>34.16667</v>
      </c>
      <c r="K472" s="10" t="s">
        <v>4081</v>
      </c>
      <c r="L472" s="3">
        <v>1964</v>
      </c>
      <c r="M472" s="10" t="s">
        <v>4626</v>
      </c>
      <c r="N472" s="3"/>
      <c r="O472" s="3" t="s">
        <v>3275</v>
      </c>
      <c r="P472" s="3" t="s">
        <v>4050</v>
      </c>
      <c r="Q472" s="10" t="s">
        <v>5060</v>
      </c>
      <c r="R472" s="10" t="s">
        <v>3184</v>
      </c>
      <c r="S472" s="10" t="s">
        <v>3687</v>
      </c>
      <c r="T472" s="10" t="s">
        <v>352</v>
      </c>
      <c r="U472" s="10" t="s">
        <v>612</v>
      </c>
      <c r="V472" s="3">
        <v>7290000003</v>
      </c>
      <c r="W472" s="3" t="s">
        <v>2198</v>
      </c>
    </row>
    <row r="473" spans="1:21" s="10" customFormat="1" ht="51.75">
      <c r="A473" s="18">
        <f t="shared" si="7"/>
        <v>471</v>
      </c>
      <c r="B473" s="10" t="s">
        <v>2705</v>
      </c>
      <c r="E473" s="9" t="s">
        <v>4168</v>
      </c>
      <c r="F473" s="10" t="s">
        <v>4017</v>
      </c>
      <c r="G473" s="10" t="s">
        <v>4114</v>
      </c>
      <c r="H473" s="10" t="s">
        <v>2878</v>
      </c>
      <c r="I473" s="45">
        <v>26.18333</v>
      </c>
      <c r="J473" s="45">
        <v>34.05</v>
      </c>
      <c r="P473" s="10" t="s">
        <v>4050</v>
      </c>
      <c r="R473" s="10" t="s">
        <v>3184</v>
      </c>
      <c r="T473" s="10" t="s">
        <v>352</v>
      </c>
      <c r="U473" s="10" t="s">
        <v>3806</v>
      </c>
    </row>
    <row r="474" spans="1:21" s="10" customFormat="1" ht="39">
      <c r="A474" s="18">
        <f t="shared" si="7"/>
        <v>472</v>
      </c>
      <c r="B474" s="10" t="s">
        <v>2705</v>
      </c>
      <c r="E474" s="9" t="s">
        <v>4168</v>
      </c>
      <c r="F474" s="10" t="s">
        <v>3570</v>
      </c>
      <c r="G474" s="10" t="s">
        <v>4114</v>
      </c>
      <c r="I474" s="45"/>
      <c r="J474" s="45"/>
      <c r="R474" s="10" t="s">
        <v>3184</v>
      </c>
      <c r="U474" s="10" t="s">
        <v>1750</v>
      </c>
    </row>
    <row r="475" spans="1:21" s="10" customFormat="1" ht="64.5">
      <c r="A475" s="18">
        <f t="shared" si="7"/>
        <v>473</v>
      </c>
      <c r="B475" s="10" t="s">
        <v>2705</v>
      </c>
      <c r="E475" s="9" t="s">
        <v>4016</v>
      </c>
      <c r="F475" s="10" t="s">
        <v>3189</v>
      </c>
      <c r="G475" s="10" t="s">
        <v>4114</v>
      </c>
      <c r="I475" s="45"/>
      <c r="J475" s="45"/>
      <c r="M475" s="10" t="s">
        <v>4626</v>
      </c>
      <c r="P475" s="10" t="s">
        <v>4050</v>
      </c>
      <c r="R475" s="10" t="s">
        <v>3184</v>
      </c>
      <c r="S475" s="10" t="s">
        <v>4684</v>
      </c>
      <c r="U475" s="10" t="s">
        <v>69</v>
      </c>
    </row>
    <row r="476" spans="1:21" s="10" customFormat="1" ht="25.5">
      <c r="A476" s="18">
        <f t="shared" si="7"/>
        <v>474</v>
      </c>
      <c r="B476" s="10" t="s">
        <v>2705</v>
      </c>
      <c r="E476" s="9" t="s">
        <v>4016</v>
      </c>
      <c r="F476" s="10" t="s">
        <v>3795</v>
      </c>
      <c r="G476" s="10" t="s">
        <v>4114</v>
      </c>
      <c r="I476" s="45"/>
      <c r="J476" s="45"/>
      <c r="P476" s="10" t="s">
        <v>4050</v>
      </c>
      <c r="R476" s="10" t="s">
        <v>3184</v>
      </c>
      <c r="U476" s="10" t="s">
        <v>3796</v>
      </c>
    </row>
    <row r="477" spans="1:21" s="10" customFormat="1" ht="51.75">
      <c r="A477" s="18">
        <f t="shared" si="7"/>
        <v>475</v>
      </c>
      <c r="B477" s="10" t="s">
        <v>2705</v>
      </c>
      <c r="E477" s="9" t="s">
        <v>4016</v>
      </c>
      <c r="F477" s="10" t="s">
        <v>3569</v>
      </c>
      <c r="G477" s="10" t="s">
        <v>4114</v>
      </c>
      <c r="I477" s="45">
        <v>26.46667</v>
      </c>
      <c r="J477" s="45">
        <v>33.66667</v>
      </c>
      <c r="M477" s="10" t="s">
        <v>4301</v>
      </c>
      <c r="N477" s="10" t="s">
        <v>70</v>
      </c>
      <c r="P477" s="10" t="s">
        <v>4050</v>
      </c>
      <c r="R477" s="10" t="s">
        <v>3184</v>
      </c>
      <c r="T477" s="10" t="s">
        <v>352</v>
      </c>
      <c r="U477" s="10" t="s">
        <v>414</v>
      </c>
    </row>
    <row r="478" spans="1:21" s="10" customFormat="1" ht="64.5">
      <c r="A478" s="18">
        <f t="shared" si="7"/>
        <v>476</v>
      </c>
      <c r="B478" s="10" t="s">
        <v>2705</v>
      </c>
      <c r="E478" s="9" t="s">
        <v>4016</v>
      </c>
      <c r="F478" s="10" t="s">
        <v>3797</v>
      </c>
      <c r="G478" s="10" t="s">
        <v>4114</v>
      </c>
      <c r="I478" s="45">
        <v>26.5</v>
      </c>
      <c r="J478" s="45">
        <v>33.93333</v>
      </c>
      <c r="K478" s="10" t="s">
        <v>247</v>
      </c>
      <c r="M478" s="10" t="s">
        <v>4626</v>
      </c>
      <c r="P478" s="10" t="s">
        <v>4050</v>
      </c>
      <c r="R478" s="10" t="s">
        <v>3184</v>
      </c>
      <c r="S478" s="10" t="s">
        <v>4685</v>
      </c>
      <c r="T478" s="10" t="s">
        <v>352</v>
      </c>
      <c r="U478" s="10" t="s">
        <v>688</v>
      </c>
    </row>
    <row r="479" spans="1:23" ht="117">
      <c r="A479" s="18">
        <f t="shared" si="7"/>
        <v>477</v>
      </c>
      <c r="B479" s="3" t="s">
        <v>2705</v>
      </c>
      <c r="C479" s="3"/>
      <c r="D479" s="3"/>
      <c r="E479" s="3" t="s">
        <v>1622</v>
      </c>
      <c r="F479" s="10" t="s">
        <v>3214</v>
      </c>
      <c r="G479" s="10" t="s">
        <v>3346</v>
      </c>
      <c r="H479" s="10" t="s">
        <v>3581</v>
      </c>
      <c r="I479" s="43">
        <v>25.433333</v>
      </c>
      <c r="J479" s="43">
        <v>30.033333</v>
      </c>
      <c r="K479" s="10" t="s">
        <v>1423</v>
      </c>
      <c r="L479" s="3">
        <v>1898</v>
      </c>
      <c r="M479" s="10" t="s">
        <v>1385</v>
      </c>
      <c r="N479" s="10" t="s">
        <v>689</v>
      </c>
      <c r="O479" s="3" t="s">
        <v>3275</v>
      </c>
      <c r="P479" s="10" t="s">
        <v>1820</v>
      </c>
      <c r="Q479" s="10" t="s">
        <v>4912</v>
      </c>
      <c r="S479" s="10" t="s">
        <v>3334</v>
      </c>
      <c r="T479" s="3" t="s">
        <v>1027</v>
      </c>
      <c r="U479" s="10" t="s">
        <v>4585</v>
      </c>
      <c r="V479" s="3">
        <v>7290000009</v>
      </c>
      <c r="W479" s="3" t="s">
        <v>3449</v>
      </c>
    </row>
    <row r="480" spans="1:23" s="3" customFormat="1" ht="39">
      <c r="A480" s="18">
        <f t="shared" si="7"/>
        <v>478</v>
      </c>
      <c r="B480" s="3" t="s">
        <v>2705</v>
      </c>
      <c r="E480" s="3" t="s">
        <v>3857</v>
      </c>
      <c r="G480" s="3" t="s">
        <v>4114</v>
      </c>
      <c r="H480" s="3" t="s">
        <v>1338</v>
      </c>
      <c r="I480" s="32">
        <v>28.5</v>
      </c>
      <c r="J480" s="32">
        <v>29</v>
      </c>
      <c r="M480" s="10" t="s">
        <v>2283</v>
      </c>
      <c r="P480" s="3" t="s">
        <v>1510</v>
      </c>
      <c r="T480" s="10" t="s">
        <v>4428</v>
      </c>
      <c r="V480" s="20"/>
      <c r="W480" s="3" t="s">
        <v>1395</v>
      </c>
    </row>
    <row r="481" spans="1:22" s="10" customFormat="1" ht="25.5">
      <c r="A481" s="18">
        <f t="shared" si="7"/>
        <v>479</v>
      </c>
      <c r="B481" s="10" t="s">
        <v>2705</v>
      </c>
      <c r="E481" s="10" t="s">
        <v>3703</v>
      </c>
      <c r="G481" s="10" t="s">
        <v>4114</v>
      </c>
      <c r="H481" s="10" t="s">
        <v>4144</v>
      </c>
      <c r="I481" s="42"/>
      <c r="J481" s="42"/>
      <c r="K481" s="10" t="s">
        <v>4240</v>
      </c>
      <c r="M481" s="10" t="s">
        <v>3540</v>
      </c>
      <c r="S481" s="10" t="s">
        <v>3356</v>
      </c>
      <c r="U481" s="10" t="s">
        <v>3810</v>
      </c>
      <c r="V481" s="21"/>
    </row>
    <row r="482" spans="1:21" s="10" customFormat="1" ht="25.5">
      <c r="A482" s="18">
        <f t="shared" si="7"/>
        <v>480</v>
      </c>
      <c r="B482" s="9" t="s">
        <v>3321</v>
      </c>
      <c r="E482" s="10" t="s">
        <v>957</v>
      </c>
      <c r="G482" s="10" t="s">
        <v>4114</v>
      </c>
      <c r="H482" s="10" t="s">
        <v>948</v>
      </c>
      <c r="I482" s="45">
        <v>59.16667</v>
      </c>
      <c r="J482" s="45">
        <v>29</v>
      </c>
      <c r="K482" s="10" t="s">
        <v>667</v>
      </c>
      <c r="M482" s="10" t="s">
        <v>950</v>
      </c>
      <c r="T482" s="10" t="s">
        <v>956</v>
      </c>
      <c r="U482" s="10" t="s">
        <v>956</v>
      </c>
    </row>
    <row r="483" spans="1:23" ht="78">
      <c r="A483" s="18">
        <f t="shared" si="7"/>
        <v>481</v>
      </c>
      <c r="B483" s="8" t="s">
        <v>3321</v>
      </c>
      <c r="C483" s="3"/>
      <c r="D483" s="3"/>
      <c r="E483" s="9" t="s">
        <v>958</v>
      </c>
      <c r="F483" s="3"/>
      <c r="G483" s="3" t="s">
        <v>4114</v>
      </c>
      <c r="H483" s="10" t="s">
        <v>949</v>
      </c>
      <c r="I483" s="32">
        <v>59.366667</v>
      </c>
      <c r="J483" s="32">
        <v>28.166667</v>
      </c>
      <c r="K483" s="10" t="s">
        <v>955</v>
      </c>
      <c r="L483" s="3"/>
      <c r="M483" s="10" t="s">
        <v>1942</v>
      </c>
      <c r="N483" s="3" t="s">
        <v>463</v>
      </c>
      <c r="O483" s="3" t="s">
        <v>1850</v>
      </c>
      <c r="P483" s="3" t="s">
        <v>1820</v>
      </c>
      <c r="Q483" s="3"/>
      <c r="S483" s="10" t="s">
        <v>263</v>
      </c>
      <c r="T483" s="3" t="s">
        <v>1027</v>
      </c>
      <c r="U483" s="10" t="s">
        <v>954</v>
      </c>
      <c r="V483" s="3">
        <v>4470000001</v>
      </c>
      <c r="W483" s="3" t="s">
        <v>3676</v>
      </c>
    </row>
    <row r="484" spans="1:23" ht="51.75">
      <c r="A484" s="18">
        <f t="shared" si="7"/>
        <v>482</v>
      </c>
      <c r="B484" s="9" t="s">
        <v>3321</v>
      </c>
      <c r="C484" s="3"/>
      <c r="D484" s="3"/>
      <c r="E484" s="9" t="s">
        <v>331</v>
      </c>
      <c r="F484" s="3"/>
      <c r="G484" s="3" t="s">
        <v>4114</v>
      </c>
      <c r="H484" s="3"/>
      <c r="I484" s="32"/>
      <c r="J484" s="32"/>
      <c r="K484" s="10"/>
      <c r="L484" s="3"/>
      <c r="M484" s="10" t="s">
        <v>3305</v>
      </c>
      <c r="N484" s="3"/>
      <c r="O484" s="3"/>
      <c r="P484" s="3"/>
      <c r="Q484" s="10" t="s">
        <v>947</v>
      </c>
      <c r="S484" s="10" t="s">
        <v>4602</v>
      </c>
      <c r="T484" s="3"/>
      <c r="U484" s="10" t="s">
        <v>956</v>
      </c>
      <c r="V484" s="3"/>
      <c r="W484" s="3"/>
    </row>
    <row r="485" spans="1:21" s="10" customFormat="1" ht="25.5">
      <c r="A485" s="18">
        <f t="shared" si="7"/>
        <v>483</v>
      </c>
      <c r="B485" s="9" t="s">
        <v>3321</v>
      </c>
      <c r="E485" s="9" t="s">
        <v>331</v>
      </c>
      <c r="F485" s="10" t="s">
        <v>133</v>
      </c>
      <c r="G485" s="10" t="s">
        <v>4114</v>
      </c>
      <c r="H485" s="10" t="s">
        <v>137</v>
      </c>
      <c r="I485" s="45"/>
      <c r="J485" s="45"/>
      <c r="K485" s="10" t="s">
        <v>719</v>
      </c>
      <c r="U485" s="10" t="s">
        <v>956</v>
      </c>
    </row>
    <row r="486" spans="1:21" s="10" customFormat="1" ht="25.5">
      <c r="A486" s="18">
        <f t="shared" si="7"/>
        <v>484</v>
      </c>
      <c r="B486" s="9" t="s">
        <v>3321</v>
      </c>
      <c r="E486" s="9" t="s">
        <v>331</v>
      </c>
      <c r="F486" s="10" t="s">
        <v>135</v>
      </c>
      <c r="G486" s="10" t="s">
        <v>4114</v>
      </c>
      <c r="H486" s="10" t="s">
        <v>297</v>
      </c>
      <c r="I486" s="45"/>
      <c r="J486" s="45"/>
      <c r="K486" s="10" t="s">
        <v>719</v>
      </c>
      <c r="M486" s="10" t="s">
        <v>3275</v>
      </c>
      <c r="U486" s="10" t="s">
        <v>136</v>
      </c>
    </row>
    <row r="487" spans="1:21" s="10" customFormat="1" ht="25.5">
      <c r="A487" s="18">
        <f t="shared" si="7"/>
        <v>485</v>
      </c>
      <c r="B487" s="9" t="s">
        <v>3321</v>
      </c>
      <c r="E487" s="9" t="s">
        <v>331</v>
      </c>
      <c r="F487" s="10" t="s">
        <v>134</v>
      </c>
      <c r="G487" s="10" t="s">
        <v>4114</v>
      </c>
      <c r="H487" s="10" t="s">
        <v>132</v>
      </c>
      <c r="I487" s="45"/>
      <c r="J487" s="45"/>
      <c r="K487" s="10" t="s">
        <v>719</v>
      </c>
      <c r="U487" s="10" t="s">
        <v>956</v>
      </c>
    </row>
    <row r="488" spans="1:21" s="10" customFormat="1" ht="39">
      <c r="A488" s="18">
        <f t="shared" si="7"/>
        <v>486</v>
      </c>
      <c r="B488" s="9" t="s">
        <v>3321</v>
      </c>
      <c r="E488" s="9" t="s">
        <v>2861</v>
      </c>
      <c r="G488" s="10" t="s">
        <v>4114</v>
      </c>
      <c r="I488" s="42"/>
      <c r="J488" s="42"/>
      <c r="S488" s="10" t="s">
        <v>1058</v>
      </c>
      <c r="U488" s="10" t="s">
        <v>818</v>
      </c>
    </row>
    <row r="489" spans="1:21" s="10" customFormat="1" ht="39">
      <c r="A489" s="18">
        <f t="shared" si="7"/>
        <v>487</v>
      </c>
      <c r="B489" s="9" t="s">
        <v>3321</v>
      </c>
      <c r="E489" s="9" t="s">
        <v>4054</v>
      </c>
      <c r="G489" s="10" t="s">
        <v>4114</v>
      </c>
      <c r="I489" s="42"/>
      <c r="J489" s="42"/>
      <c r="K489" s="10" t="s">
        <v>2244</v>
      </c>
      <c r="U489" s="10" t="s">
        <v>1408</v>
      </c>
    </row>
    <row r="490" spans="1:21" s="10" customFormat="1" ht="39">
      <c r="A490" s="18">
        <f t="shared" si="7"/>
        <v>488</v>
      </c>
      <c r="B490" s="10" t="s">
        <v>1415</v>
      </c>
      <c r="E490" s="10" t="s">
        <v>1076</v>
      </c>
      <c r="G490" s="10" t="s">
        <v>4114</v>
      </c>
      <c r="I490" s="42">
        <v>59.36667</v>
      </c>
      <c r="J490" s="42">
        <v>26.7</v>
      </c>
      <c r="T490" s="10" t="s">
        <v>312</v>
      </c>
      <c r="U490" s="10" t="s">
        <v>312</v>
      </c>
    </row>
    <row r="491" spans="1:21" s="10" customFormat="1" ht="39">
      <c r="A491" s="18">
        <f t="shared" si="7"/>
        <v>489</v>
      </c>
      <c r="B491" s="10" t="s">
        <v>1415</v>
      </c>
      <c r="E491" s="10" t="s">
        <v>4672</v>
      </c>
      <c r="G491" s="10" t="s">
        <v>4114</v>
      </c>
      <c r="I491" s="42">
        <v>59.3</v>
      </c>
      <c r="J491" s="42">
        <v>27.16667</v>
      </c>
      <c r="T491" s="10" t="s">
        <v>312</v>
      </c>
      <c r="U491" s="10" t="s">
        <v>312</v>
      </c>
    </row>
    <row r="492" spans="1:21" s="10" customFormat="1" ht="12.75">
      <c r="A492" s="18">
        <f t="shared" si="7"/>
        <v>490</v>
      </c>
      <c r="B492" s="10" t="s">
        <v>1787</v>
      </c>
      <c r="E492" s="9" t="s">
        <v>2181</v>
      </c>
      <c r="G492" s="10" t="s">
        <v>1512</v>
      </c>
      <c r="I492" s="42"/>
      <c r="J492" s="42"/>
      <c r="M492" s="10" t="s">
        <v>3275</v>
      </c>
      <c r="U492" s="10" t="s">
        <v>799</v>
      </c>
    </row>
    <row r="493" spans="1:21" s="10" customFormat="1" ht="25.5">
      <c r="A493" s="18">
        <f t="shared" si="7"/>
        <v>491</v>
      </c>
      <c r="B493" s="10" t="s">
        <v>1787</v>
      </c>
      <c r="E493" s="9" t="s">
        <v>2179</v>
      </c>
      <c r="G493" s="10" t="s">
        <v>1512</v>
      </c>
      <c r="I493" s="42">
        <v>10.75</v>
      </c>
      <c r="J493" s="42">
        <v>38.76667</v>
      </c>
      <c r="K493" s="10" t="s">
        <v>4258</v>
      </c>
      <c r="M493" s="10" t="s">
        <v>3275</v>
      </c>
      <c r="T493" s="10" t="s">
        <v>907</v>
      </c>
      <c r="U493" s="10" t="s">
        <v>799</v>
      </c>
    </row>
    <row r="494" spans="1:23" s="3" customFormat="1" ht="39">
      <c r="A494" s="18">
        <f t="shared" si="7"/>
        <v>492</v>
      </c>
      <c r="B494" s="3" t="s">
        <v>1787</v>
      </c>
      <c r="E494" s="3" t="s">
        <v>1788</v>
      </c>
      <c r="G494" s="3" t="s">
        <v>4114</v>
      </c>
      <c r="I494" s="32">
        <v>6.9667</v>
      </c>
      <c r="J494" s="32">
        <v>45.35</v>
      </c>
      <c r="M494" s="10" t="s">
        <v>3275</v>
      </c>
      <c r="T494" s="10" t="s">
        <v>4428</v>
      </c>
      <c r="U494" s="3" t="s">
        <v>2431</v>
      </c>
      <c r="W494" s="3" t="s">
        <v>3130</v>
      </c>
    </row>
    <row r="495" spans="1:21" s="10" customFormat="1" ht="39">
      <c r="A495" s="18">
        <f t="shared" si="7"/>
        <v>493</v>
      </c>
      <c r="B495" s="10" t="s">
        <v>1787</v>
      </c>
      <c r="C495" s="10" t="s">
        <v>2032</v>
      </c>
      <c r="E495" s="10" t="s">
        <v>798</v>
      </c>
      <c r="G495" s="10" t="s">
        <v>1512</v>
      </c>
      <c r="I495" s="42">
        <v>9.25</v>
      </c>
      <c r="J495" s="42">
        <v>35.7</v>
      </c>
      <c r="M495" s="10" t="s">
        <v>2240</v>
      </c>
      <c r="T495" s="10" t="s">
        <v>2157</v>
      </c>
      <c r="U495" s="10" t="s">
        <v>799</v>
      </c>
    </row>
    <row r="496" spans="1:23" ht="103.5">
      <c r="A496" s="18">
        <f t="shared" si="7"/>
        <v>494</v>
      </c>
      <c r="B496" s="8" t="s">
        <v>3766</v>
      </c>
      <c r="C496" s="8" t="s">
        <v>3780</v>
      </c>
      <c r="D496" s="8"/>
      <c r="E496" s="8" t="s">
        <v>3279</v>
      </c>
      <c r="G496" s="10" t="s">
        <v>1766</v>
      </c>
      <c r="H496" s="10" t="s">
        <v>1554</v>
      </c>
      <c r="I496" s="32">
        <v>63.083333</v>
      </c>
      <c r="J496" s="32">
        <v>27.666667</v>
      </c>
      <c r="K496" s="3"/>
      <c r="L496" s="3">
        <v>1950</v>
      </c>
      <c r="M496" s="10" t="s">
        <v>3301</v>
      </c>
      <c r="N496" s="3" t="s">
        <v>464</v>
      </c>
      <c r="O496" s="3" t="s">
        <v>1850</v>
      </c>
      <c r="P496" s="10" t="s">
        <v>1820</v>
      </c>
      <c r="Q496" s="3" t="s">
        <v>4855</v>
      </c>
      <c r="R496" s="10" t="s">
        <v>1499</v>
      </c>
      <c r="T496" s="3" t="s">
        <v>1027</v>
      </c>
      <c r="U496" s="10" t="s">
        <v>943</v>
      </c>
      <c r="V496" s="3">
        <v>4050250003</v>
      </c>
      <c r="W496" s="13" t="s">
        <v>4526</v>
      </c>
    </row>
    <row r="497" spans="1:23" s="3" customFormat="1" ht="64.5">
      <c r="A497" s="18">
        <f t="shared" si="7"/>
        <v>495</v>
      </c>
      <c r="B497" s="3" t="s">
        <v>3766</v>
      </c>
      <c r="C497" s="3" t="s">
        <v>2315</v>
      </c>
      <c r="E497" s="10" t="s">
        <v>3097</v>
      </c>
      <c r="G497" s="3" t="s">
        <v>3495</v>
      </c>
      <c r="I497" s="32">
        <v>67.75</v>
      </c>
      <c r="J497" s="32">
        <v>29.25</v>
      </c>
      <c r="K497" s="3" t="s">
        <v>726</v>
      </c>
      <c r="L497" s="10">
        <v>1967</v>
      </c>
      <c r="M497" s="10" t="s">
        <v>3275</v>
      </c>
      <c r="P497" s="10" t="s">
        <v>1938</v>
      </c>
      <c r="Q497" s="3" t="s">
        <v>465</v>
      </c>
      <c r="T497" s="3" t="s">
        <v>1027</v>
      </c>
      <c r="U497" s="10" t="s">
        <v>1135</v>
      </c>
      <c r="V497" s="3">
        <v>4050350002</v>
      </c>
      <c r="W497" s="20"/>
    </row>
    <row r="498" spans="1:23" s="3" customFormat="1" ht="64.5">
      <c r="A498" s="18">
        <f t="shared" si="7"/>
        <v>496</v>
      </c>
      <c r="B498" s="3" t="s">
        <v>3766</v>
      </c>
      <c r="E498" s="3" t="s">
        <v>2567</v>
      </c>
      <c r="G498" s="3" t="s">
        <v>1818</v>
      </c>
      <c r="I498" s="32">
        <v>64.416667</v>
      </c>
      <c r="J498" s="32">
        <v>27.833333</v>
      </c>
      <c r="M498" s="3" t="s">
        <v>3275</v>
      </c>
      <c r="P498" s="7"/>
      <c r="Q498" s="3" t="s">
        <v>298</v>
      </c>
      <c r="T498" s="3" t="s">
        <v>1376</v>
      </c>
      <c r="V498" s="20"/>
      <c r="W498" s="20"/>
    </row>
    <row r="499" spans="1:23" s="3" customFormat="1" ht="39">
      <c r="A499" s="18">
        <f t="shared" si="7"/>
        <v>497</v>
      </c>
      <c r="B499" s="3" t="s">
        <v>3766</v>
      </c>
      <c r="E499" s="3" t="s">
        <v>3125</v>
      </c>
      <c r="G499" s="3" t="s">
        <v>1818</v>
      </c>
      <c r="I499" s="32">
        <v>63.5</v>
      </c>
      <c r="J499" s="32">
        <v>24</v>
      </c>
      <c r="M499" s="3" t="s">
        <v>3275</v>
      </c>
      <c r="P499" s="7"/>
      <c r="Q499" s="3" t="s">
        <v>397</v>
      </c>
      <c r="T499" s="3" t="s">
        <v>1376</v>
      </c>
      <c r="V499" s="20"/>
      <c r="W499" s="20"/>
    </row>
    <row r="500" spans="1:23" s="3" customFormat="1" ht="39">
      <c r="A500" s="18">
        <f t="shared" si="7"/>
        <v>498</v>
      </c>
      <c r="B500" s="3" t="s">
        <v>3766</v>
      </c>
      <c r="E500" s="3" t="s">
        <v>2458</v>
      </c>
      <c r="G500" s="3" t="s">
        <v>1818</v>
      </c>
      <c r="I500" s="32">
        <v>64.416667</v>
      </c>
      <c r="J500" s="32">
        <v>25.15</v>
      </c>
      <c r="M500" s="3" t="s">
        <v>3275</v>
      </c>
      <c r="P500" s="7"/>
      <c r="Q500" s="3" t="s">
        <v>680</v>
      </c>
      <c r="T500" s="3" t="s">
        <v>1376</v>
      </c>
      <c r="V500" s="20"/>
      <c r="W500" s="20"/>
    </row>
    <row r="501" spans="1:23" s="3" customFormat="1" ht="25.5">
      <c r="A501" s="18">
        <f t="shared" si="7"/>
        <v>499</v>
      </c>
      <c r="B501" s="3" t="s">
        <v>3766</v>
      </c>
      <c r="E501" s="3" t="s">
        <v>2648</v>
      </c>
      <c r="G501" s="3" t="s">
        <v>1818</v>
      </c>
      <c r="H501" s="3" t="s">
        <v>1912</v>
      </c>
      <c r="I501" s="32">
        <v>61.716667</v>
      </c>
      <c r="J501" s="32">
        <v>24.05</v>
      </c>
      <c r="M501" s="3" t="s">
        <v>3275</v>
      </c>
      <c r="P501" s="7"/>
      <c r="T501" s="3" t="s">
        <v>1376</v>
      </c>
      <c r="V501" s="20"/>
      <c r="W501" s="20"/>
    </row>
    <row r="502" spans="1:23" s="10" customFormat="1" ht="39">
      <c r="A502" s="18">
        <f t="shared" si="7"/>
        <v>500</v>
      </c>
      <c r="B502" s="10" t="s">
        <v>2370</v>
      </c>
      <c r="E502" s="10" t="s">
        <v>908</v>
      </c>
      <c r="G502" s="10" t="s">
        <v>4114</v>
      </c>
      <c r="I502" s="42">
        <v>49.41667</v>
      </c>
      <c r="J502" s="42">
        <v>5.78333</v>
      </c>
      <c r="T502" s="10" t="s">
        <v>4466</v>
      </c>
      <c r="V502" s="21"/>
      <c r="W502" s="21"/>
    </row>
    <row r="503" spans="1:23" s="10" customFormat="1" ht="39">
      <c r="A503" s="18">
        <f t="shared" si="7"/>
        <v>501</v>
      </c>
      <c r="B503" s="10" t="s">
        <v>2370</v>
      </c>
      <c r="E503" s="10" t="s">
        <v>1025</v>
      </c>
      <c r="G503" s="10" t="s">
        <v>4114</v>
      </c>
      <c r="I503" s="42">
        <v>44.48333</v>
      </c>
      <c r="J503" s="42">
        <v>2.53333</v>
      </c>
      <c r="T503" s="10" t="s">
        <v>4466</v>
      </c>
      <c r="V503" s="21"/>
      <c r="W503" s="21"/>
    </row>
    <row r="504" spans="1:23" s="10" customFormat="1" ht="39">
      <c r="A504" s="18">
        <f t="shared" si="7"/>
        <v>502</v>
      </c>
      <c r="B504" s="10" t="s">
        <v>2370</v>
      </c>
      <c r="E504" s="10" t="s">
        <v>1024</v>
      </c>
      <c r="G504" s="10" t="s">
        <v>4114</v>
      </c>
      <c r="I504" s="42">
        <v>46.15</v>
      </c>
      <c r="J504" s="42">
        <v>2.3</v>
      </c>
      <c r="T504" s="10" t="s">
        <v>4466</v>
      </c>
      <c r="V504" s="21"/>
      <c r="W504" s="21"/>
    </row>
    <row r="505" spans="1:23" s="10" customFormat="1" ht="39">
      <c r="A505" s="18">
        <f t="shared" si="7"/>
        <v>503</v>
      </c>
      <c r="B505" s="10" t="s">
        <v>2370</v>
      </c>
      <c r="E505" s="10" t="s">
        <v>909</v>
      </c>
      <c r="G505" s="10" t="s">
        <v>4114</v>
      </c>
      <c r="I505" s="42">
        <v>47.68333</v>
      </c>
      <c r="J505" s="42">
        <v>5.65</v>
      </c>
      <c r="T505" s="10" t="s">
        <v>4466</v>
      </c>
      <c r="V505" s="21"/>
      <c r="W505" s="21"/>
    </row>
    <row r="506" spans="1:23" s="10" customFormat="1" ht="39">
      <c r="A506" s="18">
        <f t="shared" si="7"/>
        <v>504</v>
      </c>
      <c r="B506" s="10" t="s">
        <v>2370</v>
      </c>
      <c r="E506" s="10" t="s">
        <v>1026</v>
      </c>
      <c r="G506" s="10" t="s">
        <v>4114</v>
      </c>
      <c r="I506" s="42">
        <v>45.6</v>
      </c>
      <c r="J506" s="42">
        <v>5.18333</v>
      </c>
      <c r="T506" s="10" t="s">
        <v>4466</v>
      </c>
      <c r="V506" s="21"/>
      <c r="W506" s="21"/>
    </row>
    <row r="507" spans="1:23" s="10" customFormat="1" ht="12.75">
      <c r="A507" s="18">
        <f t="shared" si="7"/>
        <v>505</v>
      </c>
      <c r="B507" s="10" t="s">
        <v>2370</v>
      </c>
      <c r="C507" s="10" t="s">
        <v>4818</v>
      </c>
      <c r="E507" s="10" t="s">
        <v>3916</v>
      </c>
      <c r="G507" s="10" t="s">
        <v>4114</v>
      </c>
      <c r="I507" s="42"/>
      <c r="J507" s="42"/>
      <c r="U507" s="10" t="s">
        <v>3482</v>
      </c>
      <c r="V507" s="21"/>
      <c r="W507" s="21"/>
    </row>
    <row r="508" spans="1:23" s="10" customFormat="1" ht="12.75">
      <c r="A508" s="18">
        <f t="shared" si="7"/>
        <v>506</v>
      </c>
      <c r="B508" s="10" t="s">
        <v>2370</v>
      </c>
      <c r="C508" s="10" t="s">
        <v>4818</v>
      </c>
      <c r="E508" s="10" t="s">
        <v>4187</v>
      </c>
      <c r="G508" s="10" t="s">
        <v>4114</v>
      </c>
      <c r="I508" s="42"/>
      <c r="J508" s="42"/>
      <c r="U508" s="10" t="s">
        <v>3482</v>
      </c>
      <c r="V508" s="21"/>
      <c r="W508" s="21"/>
    </row>
    <row r="509" spans="1:23" s="10" customFormat="1" ht="12.75">
      <c r="A509" s="18">
        <f t="shared" si="7"/>
        <v>507</v>
      </c>
      <c r="B509" s="10" t="s">
        <v>2370</v>
      </c>
      <c r="C509" s="10" t="s">
        <v>4818</v>
      </c>
      <c r="E509" s="10" t="s">
        <v>4295</v>
      </c>
      <c r="G509" s="10" t="s">
        <v>4114</v>
      </c>
      <c r="I509" s="42"/>
      <c r="J509" s="42"/>
      <c r="U509" s="10" t="s">
        <v>3482</v>
      </c>
      <c r="V509" s="21"/>
      <c r="W509" s="21"/>
    </row>
    <row r="510" spans="1:23" s="10" customFormat="1" ht="12.75">
      <c r="A510" s="18">
        <f t="shared" si="7"/>
        <v>508</v>
      </c>
      <c r="B510" s="10" t="s">
        <v>2370</v>
      </c>
      <c r="C510" s="10" t="s">
        <v>4611</v>
      </c>
      <c r="E510" s="10" t="s">
        <v>4612</v>
      </c>
      <c r="G510" s="10" t="s">
        <v>4114</v>
      </c>
      <c r="I510" s="42"/>
      <c r="J510" s="42"/>
      <c r="U510" s="10" t="s">
        <v>3482</v>
      </c>
      <c r="V510" s="21"/>
      <c r="W510" s="21"/>
    </row>
    <row r="511" spans="1:23" s="10" customFormat="1" ht="25.5">
      <c r="A511" s="18">
        <f t="shared" si="7"/>
        <v>509</v>
      </c>
      <c r="B511" s="10" t="s">
        <v>2370</v>
      </c>
      <c r="C511" s="10" t="s">
        <v>4611</v>
      </c>
      <c r="E511" s="10" t="s">
        <v>4613</v>
      </c>
      <c r="G511" s="10" t="s">
        <v>4114</v>
      </c>
      <c r="I511" s="42"/>
      <c r="J511" s="42"/>
      <c r="U511" s="10" t="s">
        <v>3482</v>
      </c>
      <c r="V511" s="21"/>
      <c r="W511" s="21"/>
    </row>
    <row r="512" spans="1:23" s="10" customFormat="1" ht="25.5">
      <c r="A512" s="18">
        <f t="shared" si="7"/>
        <v>510</v>
      </c>
      <c r="B512" s="10" t="s">
        <v>2370</v>
      </c>
      <c r="C512" s="10" t="s">
        <v>4292</v>
      </c>
      <c r="E512" s="10" t="s">
        <v>4293</v>
      </c>
      <c r="G512" s="10" t="s">
        <v>4114</v>
      </c>
      <c r="I512" s="42"/>
      <c r="J512" s="42"/>
      <c r="M512" s="10" t="s">
        <v>2012</v>
      </c>
      <c r="P512" s="10" t="s">
        <v>1820</v>
      </c>
      <c r="S512" s="10" t="s">
        <v>3850</v>
      </c>
      <c r="U512" s="10" t="s">
        <v>3482</v>
      </c>
      <c r="V512" s="21"/>
      <c r="W512" s="21"/>
    </row>
    <row r="513" spans="1:23" s="10" customFormat="1" ht="25.5">
      <c r="A513" s="18">
        <f t="shared" si="7"/>
        <v>511</v>
      </c>
      <c r="B513" s="10" t="s">
        <v>2370</v>
      </c>
      <c r="C513" s="10" t="s">
        <v>4292</v>
      </c>
      <c r="E513" s="10" t="s">
        <v>4411</v>
      </c>
      <c r="G513" s="10" t="s">
        <v>4114</v>
      </c>
      <c r="I513" s="42"/>
      <c r="J513" s="42"/>
      <c r="M513" s="10" t="s">
        <v>2012</v>
      </c>
      <c r="P513" s="10" t="s">
        <v>1820</v>
      </c>
      <c r="S513" s="10" t="s">
        <v>3850</v>
      </c>
      <c r="U513" s="10" t="s">
        <v>3482</v>
      </c>
      <c r="V513" s="21"/>
      <c r="W513" s="21"/>
    </row>
    <row r="514" spans="1:23" s="10" customFormat="1" ht="25.5">
      <c r="A514" s="18">
        <f t="shared" si="7"/>
        <v>512</v>
      </c>
      <c r="B514" s="10" t="s">
        <v>2370</v>
      </c>
      <c r="C514" s="10" t="s">
        <v>4292</v>
      </c>
      <c r="E514" s="10" t="s">
        <v>4412</v>
      </c>
      <c r="G514" s="10" t="s">
        <v>4114</v>
      </c>
      <c r="I514" s="42"/>
      <c r="J514" s="42"/>
      <c r="M514" s="10" t="s">
        <v>2012</v>
      </c>
      <c r="P514" s="10" t="s">
        <v>1820</v>
      </c>
      <c r="S514" s="10" t="s">
        <v>3850</v>
      </c>
      <c r="U514" s="10" t="s">
        <v>3482</v>
      </c>
      <c r="V514" s="21"/>
      <c r="W514" s="21"/>
    </row>
    <row r="515" spans="1:23" s="10" customFormat="1" ht="25.5">
      <c r="A515" s="18">
        <f t="shared" si="7"/>
        <v>513</v>
      </c>
      <c r="B515" s="10" t="s">
        <v>2370</v>
      </c>
      <c r="C515" s="10" t="s">
        <v>4292</v>
      </c>
      <c r="E515" s="10" t="s">
        <v>4418</v>
      </c>
      <c r="G515" s="10" t="s">
        <v>4114</v>
      </c>
      <c r="I515" s="42"/>
      <c r="J515" s="42"/>
      <c r="M515" s="10" t="s">
        <v>2012</v>
      </c>
      <c r="P515" s="10" t="s">
        <v>1820</v>
      </c>
      <c r="S515" s="10" t="s">
        <v>3850</v>
      </c>
      <c r="U515" s="10" t="s">
        <v>3482</v>
      </c>
      <c r="V515" s="21"/>
      <c r="W515" s="21"/>
    </row>
    <row r="516" spans="1:23" s="10" customFormat="1" ht="25.5">
      <c r="A516" s="18">
        <f t="shared" si="7"/>
        <v>514</v>
      </c>
      <c r="B516" s="10" t="s">
        <v>2370</v>
      </c>
      <c r="C516" s="10" t="s">
        <v>4090</v>
      </c>
      <c r="E516" s="10" t="s">
        <v>3958</v>
      </c>
      <c r="G516" s="10" t="s">
        <v>4114</v>
      </c>
      <c r="I516" s="42"/>
      <c r="J516" s="42"/>
      <c r="M516" s="10" t="s">
        <v>2012</v>
      </c>
      <c r="U516" s="10" t="s">
        <v>3482</v>
      </c>
      <c r="V516" s="21"/>
      <c r="W516" s="21"/>
    </row>
    <row r="517" spans="1:23" s="6" customFormat="1" ht="25.5">
      <c r="A517" s="18">
        <f aca="true" t="shared" si="8" ref="A517:A580">A516+1</f>
        <v>515</v>
      </c>
      <c r="B517" s="6" t="s">
        <v>2370</v>
      </c>
      <c r="C517" s="25" t="s">
        <v>1221</v>
      </c>
      <c r="E517" s="6" t="s">
        <v>1388</v>
      </c>
      <c r="G517" s="6" t="s">
        <v>4114</v>
      </c>
      <c r="I517" s="49">
        <v>43</v>
      </c>
      <c r="J517" s="49">
        <v>2.266667</v>
      </c>
      <c r="M517" s="6" t="s">
        <v>1510</v>
      </c>
      <c r="S517" s="6" t="s">
        <v>108</v>
      </c>
      <c r="T517" s="6" t="s">
        <v>1377</v>
      </c>
      <c r="V517" s="23"/>
      <c r="W517" s="23"/>
    </row>
    <row r="518" spans="1:23" s="4" customFormat="1" ht="39">
      <c r="A518" s="18">
        <f t="shared" si="8"/>
        <v>516</v>
      </c>
      <c r="B518" s="3" t="s">
        <v>2370</v>
      </c>
      <c r="C518" s="10" t="s">
        <v>1667</v>
      </c>
      <c r="D518" s="3"/>
      <c r="E518" s="3" t="s">
        <v>3395</v>
      </c>
      <c r="F518" s="3"/>
      <c r="G518" s="3" t="s">
        <v>4114</v>
      </c>
      <c r="I518" s="32">
        <v>47.216667</v>
      </c>
      <c r="J518" s="32">
        <v>4.566667</v>
      </c>
      <c r="T518" s="10" t="s">
        <v>4466</v>
      </c>
      <c r="V518" s="22"/>
      <c r="W518" s="22"/>
    </row>
    <row r="519" spans="1:23" s="4" customFormat="1" ht="39">
      <c r="A519" s="18">
        <f t="shared" si="8"/>
        <v>517</v>
      </c>
      <c r="B519" s="3" t="s">
        <v>2370</v>
      </c>
      <c r="C519" s="10" t="s">
        <v>1667</v>
      </c>
      <c r="D519" s="3"/>
      <c r="E519" s="3" t="s">
        <v>635</v>
      </c>
      <c r="F519" s="3"/>
      <c r="G519" s="3" t="s">
        <v>4114</v>
      </c>
      <c r="I519" s="32">
        <v>47.5</v>
      </c>
      <c r="J519" s="32">
        <v>4.183333</v>
      </c>
      <c r="T519" s="10" t="s">
        <v>4466</v>
      </c>
      <c r="V519" s="22"/>
      <c r="W519" s="22"/>
    </row>
    <row r="520" spans="1:23" s="4" customFormat="1" ht="39">
      <c r="A520" s="18">
        <f t="shared" si="8"/>
        <v>518</v>
      </c>
      <c r="B520" s="3" t="s">
        <v>2370</v>
      </c>
      <c r="C520" s="10" t="s">
        <v>636</v>
      </c>
      <c r="D520" s="3"/>
      <c r="E520" s="3" t="s">
        <v>3891</v>
      </c>
      <c r="F520" s="3"/>
      <c r="G520" s="3" t="s">
        <v>4114</v>
      </c>
      <c r="I520" s="32">
        <v>44.383333</v>
      </c>
      <c r="J520" s="32">
        <v>4.783333</v>
      </c>
      <c r="T520" s="10" t="s">
        <v>4466</v>
      </c>
      <c r="V520" s="22"/>
      <c r="W520" s="22"/>
    </row>
    <row r="521" spans="1:23" s="4" customFormat="1" ht="39">
      <c r="A521" s="18">
        <f t="shared" si="8"/>
        <v>519</v>
      </c>
      <c r="B521" s="3" t="s">
        <v>2370</v>
      </c>
      <c r="C521" s="10" t="s">
        <v>1222</v>
      </c>
      <c r="D521" s="3"/>
      <c r="E521" s="3" t="s">
        <v>3890</v>
      </c>
      <c r="F521" s="3"/>
      <c r="G521" s="3" t="s">
        <v>4114</v>
      </c>
      <c r="I521" s="32">
        <v>44.016667</v>
      </c>
      <c r="J521" s="32">
        <v>4.466667</v>
      </c>
      <c r="T521" s="10" t="s">
        <v>4466</v>
      </c>
      <c r="V521" s="22"/>
      <c r="W521" s="22"/>
    </row>
    <row r="522" spans="1:23" s="10" customFormat="1" ht="25.5">
      <c r="A522" s="18">
        <f t="shared" si="8"/>
        <v>520</v>
      </c>
      <c r="B522" s="10" t="s">
        <v>2370</v>
      </c>
      <c r="C522" s="10" t="s">
        <v>4290</v>
      </c>
      <c r="E522" s="10" t="s">
        <v>4291</v>
      </c>
      <c r="G522" s="10" t="s">
        <v>4114</v>
      </c>
      <c r="I522" s="42"/>
      <c r="J522" s="42"/>
      <c r="M522" s="10" t="s">
        <v>2012</v>
      </c>
      <c r="U522" s="10" t="s">
        <v>3482</v>
      </c>
      <c r="V522" s="21"/>
      <c r="W522" s="21"/>
    </row>
    <row r="523" spans="1:23" s="3" customFormat="1" ht="25.5">
      <c r="A523" s="18">
        <f t="shared" si="8"/>
        <v>521</v>
      </c>
      <c r="B523" s="3" t="s">
        <v>2370</v>
      </c>
      <c r="C523" s="10" t="s">
        <v>926</v>
      </c>
      <c r="E523" s="3" t="s">
        <v>1908</v>
      </c>
      <c r="G523" s="3" t="s">
        <v>4114</v>
      </c>
      <c r="H523" s="3" t="s">
        <v>2591</v>
      </c>
      <c r="I523" s="32">
        <v>42.916667</v>
      </c>
      <c r="J523" s="32">
        <v>0.633333</v>
      </c>
      <c r="M523" s="10" t="s">
        <v>3200</v>
      </c>
      <c r="N523" s="10" t="s">
        <v>404</v>
      </c>
      <c r="O523" s="10" t="s">
        <v>405</v>
      </c>
      <c r="P523" s="3" t="s">
        <v>1925</v>
      </c>
      <c r="S523" s="10" t="s">
        <v>1009</v>
      </c>
      <c r="T523" s="3" t="s">
        <v>1377</v>
      </c>
      <c r="U523" s="3" t="s">
        <v>2431</v>
      </c>
      <c r="V523" s="20"/>
      <c r="W523" s="20"/>
    </row>
    <row r="524" spans="1:23" s="4" customFormat="1" ht="39">
      <c r="A524" s="18">
        <f t="shared" si="8"/>
        <v>522</v>
      </c>
      <c r="B524" s="10" t="s">
        <v>2370</v>
      </c>
      <c r="C524" s="10" t="s">
        <v>1419</v>
      </c>
      <c r="D524" s="3"/>
      <c r="E524" s="3" t="s">
        <v>3394</v>
      </c>
      <c r="F524" s="3"/>
      <c r="G524" s="3" t="s">
        <v>3496</v>
      </c>
      <c r="I524" s="32">
        <v>42.833333</v>
      </c>
      <c r="J524" s="32">
        <v>0.3</v>
      </c>
      <c r="T524" s="10" t="s">
        <v>4466</v>
      </c>
      <c r="V524" s="22"/>
      <c r="W524" s="22"/>
    </row>
    <row r="525" spans="1:23" s="4" customFormat="1" ht="39">
      <c r="A525" s="18">
        <f t="shared" si="8"/>
        <v>523</v>
      </c>
      <c r="B525" s="3" t="s">
        <v>2370</v>
      </c>
      <c r="C525" s="10" t="s">
        <v>928</v>
      </c>
      <c r="D525" s="3"/>
      <c r="E525" s="3" t="s">
        <v>3892</v>
      </c>
      <c r="F525" s="3"/>
      <c r="G525" s="3" t="s">
        <v>4114</v>
      </c>
      <c r="I525" s="32">
        <v>44.416667</v>
      </c>
      <c r="J525" s="32">
        <v>1.833333</v>
      </c>
      <c r="M525" s="10" t="s">
        <v>3414</v>
      </c>
      <c r="T525" s="10" t="s">
        <v>4466</v>
      </c>
      <c r="U525" s="10" t="s">
        <v>2431</v>
      </c>
      <c r="V525" s="22"/>
      <c r="W525" s="22"/>
    </row>
    <row r="526" spans="1:23" s="10" customFormat="1" ht="12.75">
      <c r="A526" s="18">
        <f t="shared" si="8"/>
        <v>524</v>
      </c>
      <c r="B526" s="10" t="s">
        <v>2370</v>
      </c>
      <c r="C526" s="10" t="s">
        <v>4575</v>
      </c>
      <c r="E526" s="10" t="s">
        <v>4296</v>
      </c>
      <c r="G526" s="10" t="s">
        <v>4114</v>
      </c>
      <c r="I526" s="42"/>
      <c r="J526" s="42"/>
      <c r="U526" s="10" t="s">
        <v>3482</v>
      </c>
      <c r="V526" s="21"/>
      <c r="W526" s="21"/>
    </row>
    <row r="527" spans="1:23" s="10" customFormat="1" ht="12.75">
      <c r="A527" s="18">
        <f t="shared" si="8"/>
        <v>525</v>
      </c>
      <c r="B527" s="10" t="s">
        <v>2370</v>
      </c>
      <c r="C527" s="10" t="s">
        <v>4575</v>
      </c>
      <c r="E527" s="10" t="s">
        <v>4297</v>
      </c>
      <c r="G527" s="10" t="s">
        <v>4114</v>
      </c>
      <c r="I527" s="42"/>
      <c r="J527" s="42"/>
      <c r="U527" s="10" t="s">
        <v>3482</v>
      </c>
      <c r="V527" s="21"/>
      <c r="W527" s="21"/>
    </row>
    <row r="528" spans="1:23" s="10" customFormat="1" ht="25.5">
      <c r="A528" s="18">
        <f t="shared" si="8"/>
        <v>526</v>
      </c>
      <c r="B528" s="10" t="s">
        <v>2370</v>
      </c>
      <c r="C528" s="10" t="s">
        <v>4625</v>
      </c>
      <c r="E528" s="10" t="s">
        <v>4468</v>
      </c>
      <c r="G528" s="10" t="s">
        <v>4114</v>
      </c>
      <c r="I528" s="42"/>
      <c r="J528" s="42"/>
      <c r="U528" s="10" t="s">
        <v>3482</v>
      </c>
      <c r="V528" s="21"/>
      <c r="W528" s="21"/>
    </row>
    <row r="529" spans="1:23" s="10" customFormat="1" ht="12.75">
      <c r="A529" s="18">
        <f t="shared" si="8"/>
        <v>527</v>
      </c>
      <c r="B529" s="10" t="s">
        <v>2370</v>
      </c>
      <c r="C529" s="10" t="s">
        <v>4623</v>
      </c>
      <c r="E529" s="10" t="s">
        <v>4624</v>
      </c>
      <c r="G529" s="10" t="s">
        <v>4114</v>
      </c>
      <c r="I529" s="42"/>
      <c r="J529" s="42"/>
      <c r="U529" s="10" t="s">
        <v>3482</v>
      </c>
      <c r="V529" s="21"/>
      <c r="W529" s="21"/>
    </row>
    <row r="530" spans="1:23" s="10" customFormat="1" ht="12.75">
      <c r="A530" s="18">
        <f t="shared" si="8"/>
        <v>528</v>
      </c>
      <c r="B530" s="10" t="s">
        <v>2370</v>
      </c>
      <c r="C530" s="10" t="s">
        <v>4579</v>
      </c>
      <c r="E530" s="10" t="s">
        <v>4551</v>
      </c>
      <c r="G530" s="10" t="s">
        <v>4114</v>
      </c>
      <c r="I530" s="42"/>
      <c r="J530" s="42"/>
      <c r="U530" s="10" t="s">
        <v>3482</v>
      </c>
      <c r="V530" s="21"/>
      <c r="W530" s="21"/>
    </row>
    <row r="531" spans="1:23" s="10" customFormat="1" ht="12.75">
      <c r="A531" s="18">
        <f t="shared" si="8"/>
        <v>529</v>
      </c>
      <c r="B531" s="10" t="s">
        <v>2370</v>
      </c>
      <c r="C531" s="10" t="s">
        <v>4579</v>
      </c>
      <c r="E531" s="10" t="s">
        <v>4422</v>
      </c>
      <c r="G531" s="10" t="s">
        <v>4114</v>
      </c>
      <c r="I531" s="42"/>
      <c r="J531" s="42"/>
      <c r="U531" s="10" t="s">
        <v>3482</v>
      </c>
      <c r="V531" s="21"/>
      <c r="W531" s="21"/>
    </row>
    <row r="532" spans="1:23" s="10" customFormat="1" ht="12.75">
      <c r="A532" s="18">
        <f t="shared" si="8"/>
        <v>530</v>
      </c>
      <c r="B532" s="10" t="s">
        <v>2370</v>
      </c>
      <c r="C532" s="10" t="s">
        <v>4579</v>
      </c>
      <c r="E532" s="10" t="s">
        <v>4423</v>
      </c>
      <c r="G532" s="10" t="s">
        <v>4114</v>
      </c>
      <c r="I532" s="42"/>
      <c r="J532" s="42"/>
      <c r="U532" s="10" t="s">
        <v>3482</v>
      </c>
      <c r="V532" s="21"/>
      <c r="W532" s="21"/>
    </row>
    <row r="533" spans="1:23" s="3" customFormat="1" ht="39">
      <c r="A533" s="18">
        <f t="shared" si="8"/>
        <v>531</v>
      </c>
      <c r="B533" s="3" t="s">
        <v>2370</v>
      </c>
      <c r="C533" s="10" t="s">
        <v>1418</v>
      </c>
      <c r="E533" s="3" t="s">
        <v>3148</v>
      </c>
      <c r="G533" s="3" t="s">
        <v>4114</v>
      </c>
      <c r="I533" s="32">
        <v>49.55</v>
      </c>
      <c r="J533" s="32">
        <v>1.866667</v>
      </c>
      <c r="T533" s="10" t="s">
        <v>4466</v>
      </c>
      <c r="V533" s="20"/>
      <c r="W533" s="20"/>
    </row>
    <row r="534" spans="1:23" s="10" customFormat="1" ht="12.75">
      <c r="A534" s="18">
        <f t="shared" si="8"/>
        <v>532</v>
      </c>
      <c r="B534" s="10" t="s">
        <v>2370</v>
      </c>
      <c r="C534" s="10" t="s">
        <v>1418</v>
      </c>
      <c r="E534" s="10" t="s">
        <v>4739</v>
      </c>
      <c r="G534" s="10" t="s">
        <v>4114</v>
      </c>
      <c r="I534" s="42"/>
      <c r="J534" s="42"/>
      <c r="U534" s="10" t="s">
        <v>3482</v>
      </c>
      <c r="V534" s="21"/>
      <c r="W534" s="21"/>
    </row>
    <row r="535" spans="1:23" s="3" customFormat="1" ht="51.75">
      <c r="A535" s="18">
        <f t="shared" si="8"/>
        <v>533</v>
      </c>
      <c r="B535" s="3" t="s">
        <v>2370</v>
      </c>
      <c r="C535" s="10" t="s">
        <v>1418</v>
      </c>
      <c r="E535" s="3" t="s">
        <v>2720</v>
      </c>
      <c r="G535" s="3" t="s">
        <v>4114</v>
      </c>
      <c r="H535" s="3" t="s">
        <v>2324</v>
      </c>
      <c r="I535" s="32">
        <v>49.583333</v>
      </c>
      <c r="J535" s="32">
        <v>2.233333</v>
      </c>
      <c r="M535" s="3" t="s">
        <v>3275</v>
      </c>
      <c r="P535" s="3" t="s">
        <v>1820</v>
      </c>
      <c r="S535" s="3" t="s">
        <v>109</v>
      </c>
      <c r="T535" s="10" t="s">
        <v>4466</v>
      </c>
      <c r="U535" s="10" t="s">
        <v>3482</v>
      </c>
      <c r="V535" s="20"/>
      <c r="W535" s="20"/>
    </row>
    <row r="536" spans="1:23" s="10" customFormat="1" ht="12.75">
      <c r="A536" s="18">
        <f t="shared" si="8"/>
        <v>534</v>
      </c>
      <c r="B536" s="10" t="s">
        <v>2370</v>
      </c>
      <c r="C536" s="10" t="s">
        <v>1418</v>
      </c>
      <c r="E536" s="10" t="s">
        <v>4617</v>
      </c>
      <c r="G536" s="10" t="s">
        <v>4114</v>
      </c>
      <c r="I536" s="42"/>
      <c r="J536" s="42"/>
      <c r="U536" s="10" t="s">
        <v>3482</v>
      </c>
      <c r="V536" s="21"/>
      <c r="W536" s="21"/>
    </row>
    <row r="537" spans="1:23" s="10" customFormat="1" ht="25.5">
      <c r="A537" s="18">
        <f t="shared" si="8"/>
        <v>535</v>
      </c>
      <c r="B537" s="10" t="s">
        <v>2370</v>
      </c>
      <c r="C537" s="10" t="s">
        <v>990</v>
      </c>
      <c r="E537" s="10" t="s">
        <v>817</v>
      </c>
      <c r="G537" s="10" t="s">
        <v>4114</v>
      </c>
      <c r="I537" s="42">
        <v>50.5</v>
      </c>
      <c r="J537" s="42">
        <v>2.33333</v>
      </c>
      <c r="K537" s="10" t="s">
        <v>264</v>
      </c>
      <c r="U537" s="10" t="s">
        <v>2431</v>
      </c>
      <c r="V537" s="21"/>
      <c r="W537" s="21"/>
    </row>
    <row r="538" spans="1:23" s="4" customFormat="1" ht="39">
      <c r="A538" s="18">
        <f t="shared" si="8"/>
        <v>536</v>
      </c>
      <c r="B538" s="3" t="s">
        <v>2370</v>
      </c>
      <c r="C538" s="10" t="s">
        <v>990</v>
      </c>
      <c r="D538" s="3"/>
      <c r="E538" s="3" t="s">
        <v>3396</v>
      </c>
      <c r="F538" s="3"/>
      <c r="G538" s="3" t="s">
        <v>4114</v>
      </c>
      <c r="I538" s="32">
        <v>50.816667</v>
      </c>
      <c r="J538" s="32">
        <v>1.7</v>
      </c>
      <c r="K538" s="10" t="s">
        <v>1220</v>
      </c>
      <c r="T538" s="10" t="s">
        <v>4466</v>
      </c>
      <c r="V538" s="22"/>
      <c r="W538" s="22"/>
    </row>
    <row r="539" spans="1:23" s="3" customFormat="1" ht="64.5">
      <c r="A539" s="18">
        <f t="shared" si="8"/>
        <v>537</v>
      </c>
      <c r="B539" s="3" t="s">
        <v>2370</v>
      </c>
      <c r="C539" s="10" t="s">
        <v>927</v>
      </c>
      <c r="E539" s="3" t="s">
        <v>1387</v>
      </c>
      <c r="G539" s="3" t="s">
        <v>4114</v>
      </c>
      <c r="I539" s="32">
        <v>43</v>
      </c>
      <c r="J539" s="32">
        <v>1.4</v>
      </c>
      <c r="P539" s="3" t="s">
        <v>1925</v>
      </c>
      <c r="S539" s="3" t="s">
        <v>108</v>
      </c>
      <c r="T539" s="3" t="s">
        <v>1377</v>
      </c>
      <c r="U539" s="3" t="s">
        <v>4567</v>
      </c>
      <c r="V539" s="20"/>
      <c r="W539" s="20"/>
    </row>
    <row r="540" spans="1:23" s="10" customFormat="1" ht="25.5">
      <c r="A540" s="18">
        <f t="shared" si="8"/>
        <v>538</v>
      </c>
      <c r="B540" s="10" t="s">
        <v>2370</v>
      </c>
      <c r="C540" s="10" t="s">
        <v>4369</v>
      </c>
      <c r="E540" s="10" t="s">
        <v>4507</v>
      </c>
      <c r="G540" s="10" t="s">
        <v>4114</v>
      </c>
      <c r="I540" s="42"/>
      <c r="J540" s="42"/>
      <c r="U540" s="10" t="s">
        <v>3482</v>
      </c>
      <c r="V540" s="21"/>
      <c r="W540" s="21"/>
    </row>
    <row r="541" spans="1:23" s="10" customFormat="1" ht="25.5">
      <c r="A541" s="18">
        <f t="shared" si="8"/>
        <v>539</v>
      </c>
      <c r="B541" s="10" t="s">
        <v>2370</v>
      </c>
      <c r="C541" s="10" t="s">
        <v>4369</v>
      </c>
      <c r="E541" s="10" t="s">
        <v>4463</v>
      </c>
      <c r="G541" s="10" t="s">
        <v>4114</v>
      </c>
      <c r="I541" s="42"/>
      <c r="J541" s="42"/>
      <c r="U541" s="10" t="s">
        <v>3482</v>
      </c>
      <c r="V541" s="21"/>
      <c r="W541" s="21"/>
    </row>
    <row r="542" spans="1:23" s="10" customFormat="1" ht="12.75">
      <c r="A542" s="18">
        <f t="shared" si="8"/>
        <v>540</v>
      </c>
      <c r="B542" s="10" t="s">
        <v>2370</v>
      </c>
      <c r="C542" s="10" t="s">
        <v>4369</v>
      </c>
      <c r="E542" s="10" t="s">
        <v>4738</v>
      </c>
      <c r="G542" s="10" t="s">
        <v>4114</v>
      </c>
      <c r="I542" s="42"/>
      <c r="J542" s="42"/>
      <c r="U542" s="10" t="s">
        <v>3482</v>
      </c>
      <c r="V542" s="21"/>
      <c r="W542" s="21"/>
    </row>
    <row r="543" spans="1:23" s="10" customFormat="1" ht="25.5">
      <c r="A543" s="18">
        <f t="shared" si="8"/>
        <v>541</v>
      </c>
      <c r="B543" s="10" t="s">
        <v>2370</v>
      </c>
      <c r="C543" s="10" t="s">
        <v>3914</v>
      </c>
      <c r="E543" s="10" t="s">
        <v>4198</v>
      </c>
      <c r="G543" s="10" t="s">
        <v>4114</v>
      </c>
      <c r="I543" s="42"/>
      <c r="J543" s="42"/>
      <c r="U543" s="10" t="s">
        <v>3482</v>
      </c>
      <c r="V543" s="21"/>
      <c r="W543" s="21"/>
    </row>
    <row r="544" spans="1:23" s="10" customFormat="1" ht="12.75">
      <c r="A544" s="18">
        <f t="shared" si="8"/>
        <v>542</v>
      </c>
      <c r="B544" s="10" t="s">
        <v>2370</v>
      </c>
      <c r="C544" s="10" t="s">
        <v>1320</v>
      </c>
      <c r="E544" s="10" t="s">
        <v>4574</v>
      </c>
      <c r="G544" s="10" t="s">
        <v>4114</v>
      </c>
      <c r="I544" s="42"/>
      <c r="J544" s="42"/>
      <c r="U544" s="10" t="s">
        <v>3482</v>
      </c>
      <c r="V544" s="21"/>
      <c r="W544" s="21"/>
    </row>
    <row r="545" spans="1:23" s="3" customFormat="1" ht="51.75">
      <c r="A545" s="18">
        <f t="shared" si="8"/>
        <v>543</v>
      </c>
      <c r="B545" s="3" t="s">
        <v>2370</v>
      </c>
      <c r="C545" s="10" t="s">
        <v>1320</v>
      </c>
      <c r="E545" s="3" t="s">
        <v>2546</v>
      </c>
      <c r="G545" s="3" t="s">
        <v>4114</v>
      </c>
      <c r="H545" s="3" t="s">
        <v>2324</v>
      </c>
      <c r="I545" s="32">
        <v>50.083333</v>
      </c>
      <c r="J545" s="32">
        <v>2.316667</v>
      </c>
      <c r="M545" s="10" t="s">
        <v>4023</v>
      </c>
      <c r="O545" s="10" t="s">
        <v>4287</v>
      </c>
      <c r="P545" s="3" t="s">
        <v>1820</v>
      </c>
      <c r="S545" s="3" t="s">
        <v>1194</v>
      </c>
      <c r="T545" s="10" t="s">
        <v>4466</v>
      </c>
      <c r="U545" s="10" t="s">
        <v>4286</v>
      </c>
      <c r="V545" s="20"/>
      <c r="W545" s="20"/>
    </row>
    <row r="546" spans="1:23" s="3" customFormat="1" ht="51.75">
      <c r="A546" s="18">
        <f t="shared" si="8"/>
        <v>544</v>
      </c>
      <c r="B546" s="3" t="s">
        <v>2370</v>
      </c>
      <c r="C546" s="10" t="s">
        <v>1320</v>
      </c>
      <c r="E546" s="3" t="s">
        <v>2589</v>
      </c>
      <c r="G546" s="3" t="s">
        <v>4114</v>
      </c>
      <c r="H546" s="3" t="s">
        <v>2324</v>
      </c>
      <c r="I546" s="32">
        <v>50</v>
      </c>
      <c r="J546" s="32">
        <v>1.883333</v>
      </c>
      <c r="K546" s="10" t="s">
        <v>897</v>
      </c>
      <c r="M546" s="10" t="s">
        <v>4916</v>
      </c>
      <c r="N546" s="3" t="s">
        <v>683</v>
      </c>
      <c r="P546" s="10" t="s">
        <v>1925</v>
      </c>
      <c r="R546" s="10" t="s">
        <v>1483</v>
      </c>
      <c r="S546" s="3" t="s">
        <v>902</v>
      </c>
      <c r="T546" s="10" t="s">
        <v>4466</v>
      </c>
      <c r="U546" s="3" t="s">
        <v>4019</v>
      </c>
      <c r="V546" s="20"/>
      <c r="W546" s="20"/>
    </row>
    <row r="547" spans="1:23" s="10" customFormat="1" ht="64.5">
      <c r="A547" s="18">
        <f t="shared" si="8"/>
        <v>545</v>
      </c>
      <c r="B547" s="10" t="s">
        <v>2370</v>
      </c>
      <c r="C547" s="10" t="s">
        <v>1320</v>
      </c>
      <c r="E547" s="10" t="s">
        <v>4821</v>
      </c>
      <c r="G547" s="10" t="s">
        <v>4114</v>
      </c>
      <c r="H547" s="10" t="s">
        <v>4822</v>
      </c>
      <c r="I547" s="42"/>
      <c r="J547" s="42"/>
      <c r="K547" s="10" t="s">
        <v>1417</v>
      </c>
      <c r="M547" s="10" t="s">
        <v>4916</v>
      </c>
      <c r="N547" s="10" t="s">
        <v>628</v>
      </c>
      <c r="P547" s="10" t="s">
        <v>1820</v>
      </c>
      <c r="R547" s="10" t="s">
        <v>1483</v>
      </c>
      <c r="S547" s="3" t="s">
        <v>902</v>
      </c>
      <c r="T547" s="10" t="s">
        <v>4466</v>
      </c>
      <c r="U547" s="10" t="s">
        <v>4820</v>
      </c>
      <c r="V547" s="21"/>
      <c r="W547" s="21"/>
    </row>
    <row r="548" spans="1:23" s="10" customFormat="1" ht="12.75">
      <c r="A548" s="18">
        <f t="shared" si="8"/>
        <v>546</v>
      </c>
      <c r="B548" s="10" t="s">
        <v>2370</v>
      </c>
      <c r="C548" s="10" t="s">
        <v>1320</v>
      </c>
      <c r="E548" s="10" t="s">
        <v>3915</v>
      </c>
      <c r="G548" s="10" t="s">
        <v>4114</v>
      </c>
      <c r="I548" s="42"/>
      <c r="J548" s="42"/>
      <c r="U548" s="10" t="s">
        <v>3482</v>
      </c>
      <c r="V548" s="21"/>
      <c r="W548" s="21"/>
    </row>
    <row r="549" spans="1:23" s="3" customFormat="1" ht="51.75">
      <c r="A549" s="18">
        <f t="shared" si="8"/>
        <v>547</v>
      </c>
      <c r="B549" s="3" t="s">
        <v>2370</v>
      </c>
      <c r="C549" s="3" t="s">
        <v>1676</v>
      </c>
      <c r="E549" s="3" t="s">
        <v>4285</v>
      </c>
      <c r="G549" s="3" t="s">
        <v>4114</v>
      </c>
      <c r="H549" s="3" t="s">
        <v>2324</v>
      </c>
      <c r="I549" s="32">
        <v>48.2166666666667</v>
      </c>
      <c r="J549" s="32">
        <v>3.216667</v>
      </c>
      <c r="K549" s="10" t="s">
        <v>1271</v>
      </c>
      <c r="P549" s="3" t="s">
        <v>1820</v>
      </c>
      <c r="S549" s="10" t="s">
        <v>5258</v>
      </c>
      <c r="T549" s="10" t="s">
        <v>4466</v>
      </c>
      <c r="U549" s="10" t="s">
        <v>3482</v>
      </c>
      <c r="V549" s="20"/>
      <c r="W549" s="20"/>
    </row>
    <row r="550" spans="1:23" s="10" customFormat="1" ht="51.75">
      <c r="A550" s="18">
        <f t="shared" si="8"/>
        <v>548</v>
      </c>
      <c r="B550" s="10" t="s">
        <v>2706</v>
      </c>
      <c r="C550" s="10" t="s">
        <v>3190</v>
      </c>
      <c r="E550" s="10" t="s">
        <v>3000</v>
      </c>
      <c r="G550" s="10" t="s">
        <v>4587</v>
      </c>
      <c r="I550" s="42">
        <v>-0.7</v>
      </c>
      <c r="J550" s="42">
        <v>11.7</v>
      </c>
      <c r="K550" s="10" t="s">
        <v>1440</v>
      </c>
      <c r="Q550" s="10" t="s">
        <v>453</v>
      </c>
      <c r="R550" s="10" t="s">
        <v>37</v>
      </c>
      <c r="T550" s="10" t="s">
        <v>1945</v>
      </c>
      <c r="U550" s="10" t="s">
        <v>36</v>
      </c>
      <c r="W550" s="10" t="s">
        <v>4589</v>
      </c>
    </row>
    <row r="551" spans="1:23" s="3" customFormat="1" ht="25.5">
      <c r="A551" s="18">
        <f t="shared" si="8"/>
        <v>549</v>
      </c>
      <c r="B551" s="3" t="s">
        <v>2706</v>
      </c>
      <c r="C551" s="3" t="s">
        <v>2460</v>
      </c>
      <c r="E551" s="3" t="s">
        <v>2809</v>
      </c>
      <c r="G551" s="3" t="s">
        <v>1520</v>
      </c>
      <c r="I551" s="32">
        <v>-1.57</v>
      </c>
      <c r="J551" s="48">
        <v>13.183889</v>
      </c>
      <c r="P551" s="3" t="s">
        <v>1820</v>
      </c>
      <c r="T551" s="3" t="s">
        <v>1027</v>
      </c>
      <c r="V551" s="3">
        <v>7550300001</v>
      </c>
      <c r="W551" s="20"/>
    </row>
    <row r="552" spans="1:23" s="10" customFormat="1" ht="25.5">
      <c r="A552" s="18">
        <f t="shared" si="8"/>
        <v>550</v>
      </c>
      <c r="B552" s="10" t="s">
        <v>4554</v>
      </c>
      <c r="E552" s="10" t="s">
        <v>4768</v>
      </c>
      <c r="G552" s="10" t="s">
        <v>4114</v>
      </c>
      <c r="I552" s="42"/>
      <c r="J552" s="42"/>
      <c r="U552" s="10" t="s">
        <v>2431</v>
      </c>
      <c r="W552" s="21"/>
    </row>
    <row r="553" spans="1:23" s="10" customFormat="1" ht="39">
      <c r="A553" s="18">
        <f t="shared" si="8"/>
        <v>551</v>
      </c>
      <c r="B553" s="10" t="s">
        <v>4554</v>
      </c>
      <c r="C553" s="10" t="s">
        <v>4899</v>
      </c>
      <c r="E553" s="10" t="s">
        <v>4823</v>
      </c>
      <c r="F553" s="10" t="s">
        <v>4905</v>
      </c>
      <c r="G553" s="10" t="s">
        <v>563</v>
      </c>
      <c r="I553" s="42"/>
      <c r="J553" s="42"/>
      <c r="K553" s="10" t="s">
        <v>4898</v>
      </c>
      <c r="M553" s="10" t="s">
        <v>4824</v>
      </c>
      <c r="O553" s="10" t="s">
        <v>4373</v>
      </c>
      <c r="S553" s="10" t="s">
        <v>110</v>
      </c>
      <c r="U553" s="10" t="s">
        <v>2431</v>
      </c>
      <c r="W553" s="21"/>
    </row>
    <row r="554" spans="1:23" s="10" customFormat="1" ht="12.75">
      <c r="A554" s="18">
        <f t="shared" si="8"/>
        <v>552</v>
      </c>
      <c r="B554" s="10" t="s">
        <v>4554</v>
      </c>
      <c r="E554" s="10" t="s">
        <v>3942</v>
      </c>
      <c r="G554" s="10" t="s">
        <v>3943</v>
      </c>
      <c r="I554" s="42"/>
      <c r="J554" s="42"/>
      <c r="U554" s="10" t="s">
        <v>4123</v>
      </c>
      <c r="W554" s="21"/>
    </row>
    <row r="555" spans="1:23" s="10" customFormat="1" ht="12.75">
      <c r="A555" s="18">
        <f t="shared" si="8"/>
        <v>553</v>
      </c>
      <c r="B555" s="10" t="s">
        <v>4554</v>
      </c>
      <c r="E555" s="10" t="s">
        <v>4254</v>
      </c>
      <c r="G555" s="10" t="s">
        <v>4063</v>
      </c>
      <c r="I555" s="42">
        <v>50.41667</v>
      </c>
      <c r="J555" s="42">
        <v>7.26667</v>
      </c>
      <c r="T555" s="10" t="s">
        <v>907</v>
      </c>
      <c r="U555" s="10" t="s">
        <v>4123</v>
      </c>
      <c r="W555" s="21"/>
    </row>
    <row r="556" spans="1:23" s="10" customFormat="1" ht="25.5">
      <c r="A556" s="18">
        <f t="shared" si="8"/>
        <v>554</v>
      </c>
      <c r="B556" s="10" t="s">
        <v>4554</v>
      </c>
      <c r="E556" s="10" t="s">
        <v>4713</v>
      </c>
      <c r="G556" s="10" t="s">
        <v>4114</v>
      </c>
      <c r="H556" s="10" t="s">
        <v>4696</v>
      </c>
      <c r="I556" s="42"/>
      <c r="J556" s="42"/>
      <c r="M556" s="10" t="s">
        <v>3200</v>
      </c>
      <c r="S556" s="10" t="s">
        <v>4695</v>
      </c>
      <c r="U556" s="10" t="s">
        <v>2431</v>
      </c>
      <c r="W556" s="21"/>
    </row>
    <row r="557" spans="1:23" s="10" customFormat="1" ht="25.5">
      <c r="A557" s="18">
        <f t="shared" si="8"/>
        <v>555</v>
      </c>
      <c r="B557" s="10" t="s">
        <v>4554</v>
      </c>
      <c r="E557" s="10" t="s">
        <v>4767</v>
      </c>
      <c r="G557" s="10" t="s">
        <v>4114</v>
      </c>
      <c r="H557" s="10" t="s">
        <v>4904</v>
      </c>
      <c r="I557" s="42"/>
      <c r="J557" s="42"/>
      <c r="U557" s="10" t="s">
        <v>2431</v>
      </c>
      <c r="W557" s="21"/>
    </row>
    <row r="558" spans="1:23" s="10" customFormat="1" ht="39">
      <c r="A558" s="18">
        <f t="shared" si="8"/>
        <v>556</v>
      </c>
      <c r="B558" s="10" t="s">
        <v>2449</v>
      </c>
      <c r="E558" s="10" t="s">
        <v>4338</v>
      </c>
      <c r="G558" s="10" t="s">
        <v>4114</v>
      </c>
      <c r="I558" s="42">
        <v>39.66667</v>
      </c>
      <c r="J558" s="42">
        <v>20.08333</v>
      </c>
      <c r="T558" s="10" t="s">
        <v>3947</v>
      </c>
      <c r="U558" s="10" t="s">
        <v>3947</v>
      </c>
      <c r="W558" s="21"/>
    </row>
    <row r="559" spans="1:23" s="10" customFormat="1" ht="39">
      <c r="A559" s="18">
        <f t="shared" si="8"/>
        <v>557</v>
      </c>
      <c r="B559" s="10" t="s">
        <v>2449</v>
      </c>
      <c r="E559" s="10" t="s">
        <v>3949</v>
      </c>
      <c r="G559" s="10" t="s">
        <v>4114</v>
      </c>
      <c r="I559" s="42">
        <v>39.73333</v>
      </c>
      <c r="J559" s="42">
        <v>20.46667</v>
      </c>
      <c r="T559" s="10" t="s">
        <v>3947</v>
      </c>
      <c r="W559" s="21"/>
    </row>
    <row r="560" spans="1:23" s="4" customFormat="1" ht="39">
      <c r="A560" s="18">
        <f t="shared" si="8"/>
        <v>558</v>
      </c>
      <c r="B560" s="3" t="s">
        <v>2449</v>
      </c>
      <c r="C560" s="3"/>
      <c r="D560" s="3"/>
      <c r="E560" s="3" t="s">
        <v>2338</v>
      </c>
      <c r="F560" s="3"/>
      <c r="G560" s="3" t="s">
        <v>4114</v>
      </c>
      <c r="I560" s="32">
        <v>39.4</v>
      </c>
      <c r="J560" s="32">
        <v>20.916667</v>
      </c>
      <c r="T560" s="10" t="s">
        <v>3947</v>
      </c>
      <c r="U560" s="10" t="s">
        <v>3947</v>
      </c>
      <c r="W560" s="22"/>
    </row>
    <row r="561" spans="1:23" s="4" customFormat="1" ht="39">
      <c r="A561" s="18">
        <f t="shared" si="8"/>
        <v>559</v>
      </c>
      <c r="B561" s="3" t="s">
        <v>2449</v>
      </c>
      <c r="C561" s="3"/>
      <c r="D561" s="3"/>
      <c r="E561" s="3" t="s">
        <v>2339</v>
      </c>
      <c r="F561" s="3"/>
      <c r="G561" s="3" t="s">
        <v>4114</v>
      </c>
      <c r="I561" s="32">
        <v>37.783333</v>
      </c>
      <c r="J561" s="32">
        <v>20.8</v>
      </c>
      <c r="T561" s="10" t="s">
        <v>3947</v>
      </c>
      <c r="U561" s="10" t="s">
        <v>3947</v>
      </c>
      <c r="W561" s="22"/>
    </row>
    <row r="562" spans="1:23" s="3" customFormat="1" ht="78">
      <c r="A562" s="18">
        <f t="shared" si="8"/>
        <v>560</v>
      </c>
      <c r="B562" s="3" t="s">
        <v>2449</v>
      </c>
      <c r="C562" s="3" t="s">
        <v>3627</v>
      </c>
      <c r="E562" s="3" t="s">
        <v>4374</v>
      </c>
      <c r="F562" s="3" t="s">
        <v>4375</v>
      </c>
      <c r="G562" s="3" t="s">
        <v>4114</v>
      </c>
      <c r="I562" s="32">
        <v>39.95</v>
      </c>
      <c r="J562" s="32">
        <v>20.466667</v>
      </c>
      <c r="K562" s="10" t="s">
        <v>3580</v>
      </c>
      <c r="L562" s="10">
        <v>1976</v>
      </c>
      <c r="M562" s="10" t="s">
        <v>4825</v>
      </c>
      <c r="P562" s="3" t="s">
        <v>1511</v>
      </c>
      <c r="Q562" s="10" t="s">
        <v>4648</v>
      </c>
      <c r="R562" s="10" t="s">
        <v>4376</v>
      </c>
      <c r="T562" s="3" t="s">
        <v>3460</v>
      </c>
      <c r="U562" s="10" t="s">
        <v>4043</v>
      </c>
      <c r="V562" s="20"/>
      <c r="W562" s="20"/>
    </row>
    <row r="563" spans="1:23" s="3" customFormat="1" ht="25.5">
      <c r="A563" s="18">
        <f t="shared" si="8"/>
        <v>561</v>
      </c>
      <c r="B563" s="3" t="s">
        <v>2449</v>
      </c>
      <c r="C563" s="3" t="s">
        <v>1556</v>
      </c>
      <c r="E563" s="3" t="s">
        <v>2030</v>
      </c>
      <c r="G563" s="3" t="s">
        <v>4114</v>
      </c>
      <c r="I563" s="32">
        <v>39.666667</v>
      </c>
      <c r="J563" s="32">
        <v>20.833333</v>
      </c>
      <c r="P563" s="3" t="s">
        <v>1820</v>
      </c>
      <c r="T563" s="3" t="s">
        <v>1027</v>
      </c>
      <c r="V563" s="3">
        <v>4840150003</v>
      </c>
      <c r="W563" s="20"/>
    </row>
    <row r="564" spans="1:23" s="3" customFormat="1" ht="39">
      <c r="A564" s="18">
        <f t="shared" si="8"/>
        <v>562</v>
      </c>
      <c r="B564" s="3" t="s">
        <v>2449</v>
      </c>
      <c r="C564" s="3" t="s">
        <v>1556</v>
      </c>
      <c r="E564" s="3" t="s">
        <v>2997</v>
      </c>
      <c r="G564" s="3" t="s">
        <v>4114</v>
      </c>
      <c r="I564" s="32">
        <v>39.65</v>
      </c>
      <c r="J564" s="32">
        <v>20.65</v>
      </c>
      <c r="P564" s="3" t="s">
        <v>1511</v>
      </c>
      <c r="T564" s="10" t="s">
        <v>3947</v>
      </c>
      <c r="U564" s="10" t="s">
        <v>3947</v>
      </c>
      <c r="W564" s="20"/>
    </row>
    <row r="565" spans="1:23" s="3" customFormat="1" ht="39">
      <c r="A565" s="18">
        <f t="shared" si="8"/>
        <v>563</v>
      </c>
      <c r="B565" s="3" t="s">
        <v>2449</v>
      </c>
      <c r="C565" s="3" t="s">
        <v>1556</v>
      </c>
      <c r="E565" s="3" t="s">
        <v>2998</v>
      </c>
      <c r="G565" s="3" t="s">
        <v>4114</v>
      </c>
      <c r="I565" s="32">
        <v>39.733333</v>
      </c>
      <c r="J565" s="32">
        <v>20.85</v>
      </c>
      <c r="P565" s="3" t="s">
        <v>1511</v>
      </c>
      <c r="T565" s="10" t="s">
        <v>3947</v>
      </c>
      <c r="U565" s="10" t="s">
        <v>3947</v>
      </c>
      <c r="W565" s="20"/>
    </row>
    <row r="566" spans="1:23" s="3" customFormat="1" ht="39">
      <c r="A566" s="18">
        <f t="shared" si="8"/>
        <v>564</v>
      </c>
      <c r="B566" s="3" t="s">
        <v>2449</v>
      </c>
      <c r="C566" s="3" t="s">
        <v>3626</v>
      </c>
      <c r="E566" s="3" t="s">
        <v>3950</v>
      </c>
      <c r="G566" s="3" t="s">
        <v>4114</v>
      </c>
      <c r="I566" s="32">
        <v>38.233333</v>
      </c>
      <c r="J566" s="32">
        <v>20.4</v>
      </c>
      <c r="P566" s="3" t="s">
        <v>1511</v>
      </c>
      <c r="T566" s="10" t="s">
        <v>3947</v>
      </c>
      <c r="U566" s="10" t="s">
        <v>3947</v>
      </c>
      <c r="W566" s="20"/>
    </row>
    <row r="567" spans="1:23" s="10" customFormat="1" ht="12.75">
      <c r="A567" s="18">
        <f t="shared" si="8"/>
        <v>565</v>
      </c>
      <c r="B567" s="10" t="s">
        <v>2449</v>
      </c>
      <c r="C567" s="10" t="s">
        <v>3626</v>
      </c>
      <c r="E567" s="10" t="s">
        <v>3508</v>
      </c>
      <c r="G567" s="10" t="s">
        <v>4114</v>
      </c>
      <c r="I567" s="42">
        <v>39.66667</v>
      </c>
      <c r="J567" s="42">
        <v>19.75</v>
      </c>
      <c r="M567" s="10" t="s">
        <v>3275</v>
      </c>
      <c r="P567" s="10" t="s">
        <v>1511</v>
      </c>
      <c r="T567" s="10" t="s">
        <v>907</v>
      </c>
      <c r="W567" s="21"/>
    </row>
    <row r="568" spans="1:23" s="10" customFormat="1" ht="12.75">
      <c r="A568" s="18">
        <f t="shared" si="8"/>
        <v>566</v>
      </c>
      <c r="B568" s="10" t="s">
        <v>2449</v>
      </c>
      <c r="C568" s="10" t="s">
        <v>3626</v>
      </c>
      <c r="E568" s="10" t="s">
        <v>3509</v>
      </c>
      <c r="G568" s="10" t="s">
        <v>4114</v>
      </c>
      <c r="I568" s="42">
        <v>37.78333</v>
      </c>
      <c r="J568" s="42">
        <v>20.78333</v>
      </c>
      <c r="M568" s="10" t="s">
        <v>3275</v>
      </c>
      <c r="P568" s="10" t="s">
        <v>1511</v>
      </c>
      <c r="T568" s="10" t="s">
        <v>907</v>
      </c>
      <c r="W568" s="21"/>
    </row>
    <row r="569" spans="1:23" s="10" customFormat="1" ht="12.75">
      <c r="A569" s="18">
        <f t="shared" si="8"/>
        <v>567</v>
      </c>
      <c r="B569" s="10" t="s">
        <v>2449</v>
      </c>
      <c r="C569" s="10" t="s">
        <v>3626</v>
      </c>
      <c r="E569" s="10" t="s">
        <v>3510</v>
      </c>
      <c r="G569" s="10" t="s">
        <v>4114</v>
      </c>
      <c r="I569" s="42"/>
      <c r="J569" s="42"/>
      <c r="M569" s="10" t="s">
        <v>3275</v>
      </c>
      <c r="P569" s="10" t="s">
        <v>1511</v>
      </c>
      <c r="W569" s="21"/>
    </row>
    <row r="570" spans="1:23" s="10" customFormat="1" ht="25.5">
      <c r="A570" s="18">
        <f t="shared" si="8"/>
        <v>568</v>
      </c>
      <c r="B570" s="10" t="s">
        <v>2449</v>
      </c>
      <c r="C570" s="10" t="s">
        <v>3513</v>
      </c>
      <c r="E570" s="10" t="s">
        <v>3252</v>
      </c>
      <c r="G570" s="10" t="s">
        <v>4114</v>
      </c>
      <c r="I570" s="42">
        <v>37.2</v>
      </c>
      <c r="J570" s="42">
        <v>22.63333</v>
      </c>
      <c r="K570" s="10" t="s">
        <v>484</v>
      </c>
      <c r="M570" s="10" t="s">
        <v>3275</v>
      </c>
      <c r="T570" s="10" t="s">
        <v>907</v>
      </c>
      <c r="W570" s="21"/>
    </row>
    <row r="571" spans="1:23" s="10" customFormat="1" ht="39">
      <c r="A571" s="18">
        <f t="shared" si="8"/>
        <v>569</v>
      </c>
      <c r="B571" s="10" t="s">
        <v>3042</v>
      </c>
      <c r="E571" s="10" t="s">
        <v>1158</v>
      </c>
      <c r="G571" s="10" t="s">
        <v>4114</v>
      </c>
      <c r="I571" s="42"/>
      <c r="J571" s="42"/>
      <c r="M571" s="10" t="s">
        <v>3275</v>
      </c>
      <c r="U571" s="10" t="s">
        <v>1243</v>
      </c>
      <c r="W571" s="21"/>
    </row>
    <row r="572" spans="1:23" s="10" customFormat="1" ht="25.5">
      <c r="A572" s="18">
        <f t="shared" si="8"/>
        <v>570</v>
      </c>
      <c r="B572" s="10" t="s">
        <v>3042</v>
      </c>
      <c r="E572" s="10" t="s">
        <v>4353</v>
      </c>
      <c r="G572" s="10" t="s">
        <v>4983</v>
      </c>
      <c r="I572" s="42"/>
      <c r="J572" s="42"/>
      <c r="U572" s="10" t="s">
        <v>4123</v>
      </c>
      <c r="W572" s="21"/>
    </row>
    <row r="573" spans="1:23" s="3" customFormat="1" ht="25.5">
      <c r="A573" s="18">
        <f t="shared" si="8"/>
        <v>571</v>
      </c>
      <c r="B573" s="3" t="s">
        <v>3042</v>
      </c>
      <c r="E573" s="3" t="s">
        <v>2555</v>
      </c>
      <c r="G573" s="3" t="s">
        <v>1858</v>
      </c>
      <c r="H573" s="10" t="s">
        <v>2586</v>
      </c>
      <c r="I573" s="32">
        <v>65.383333</v>
      </c>
      <c r="J573" s="32">
        <v>-51.666667</v>
      </c>
      <c r="K573" s="10"/>
      <c r="L573" s="10">
        <v>1962</v>
      </c>
      <c r="M573" s="10" t="s">
        <v>3275</v>
      </c>
      <c r="Q573" s="10" t="s">
        <v>1004</v>
      </c>
      <c r="T573" s="3" t="s">
        <v>3461</v>
      </c>
      <c r="U573" s="10" t="s">
        <v>1585</v>
      </c>
      <c r="V573" s="20"/>
      <c r="W573" s="20"/>
    </row>
    <row r="574" spans="1:23" s="3" customFormat="1" ht="39">
      <c r="A574" s="18">
        <f t="shared" si="8"/>
        <v>572</v>
      </c>
      <c r="B574" s="3" t="s">
        <v>3042</v>
      </c>
      <c r="E574" s="3" t="s">
        <v>1865</v>
      </c>
      <c r="G574" s="3" t="s">
        <v>2426</v>
      </c>
      <c r="I574" s="32">
        <v>66.5</v>
      </c>
      <c r="J574" s="32">
        <v>-51.25</v>
      </c>
      <c r="L574" s="10">
        <v>1975</v>
      </c>
      <c r="M574" s="10" t="s">
        <v>3275</v>
      </c>
      <c r="Q574" s="3" t="s">
        <v>684</v>
      </c>
      <c r="S574" s="10" t="s">
        <v>1580</v>
      </c>
      <c r="T574" s="3" t="s">
        <v>3462</v>
      </c>
      <c r="U574" s="10" t="s">
        <v>1700</v>
      </c>
      <c r="V574" s="20"/>
      <c r="W574" s="20"/>
    </row>
    <row r="575" spans="1:23" s="3" customFormat="1" ht="78">
      <c r="A575" s="18">
        <f t="shared" si="8"/>
        <v>573</v>
      </c>
      <c r="B575" s="3" t="s">
        <v>3765</v>
      </c>
      <c r="E575" s="3" t="s">
        <v>2996</v>
      </c>
      <c r="G575" s="3" t="s">
        <v>4114</v>
      </c>
      <c r="H575" s="10" t="s">
        <v>1638</v>
      </c>
      <c r="I575" s="32">
        <v>12.5</v>
      </c>
      <c r="J575" s="32">
        <v>-15.25</v>
      </c>
      <c r="L575" s="3">
        <v>1950</v>
      </c>
      <c r="M575" s="10" t="s">
        <v>1868</v>
      </c>
      <c r="Q575" s="3" t="s">
        <v>4746</v>
      </c>
      <c r="R575" s="10" t="s">
        <v>1901</v>
      </c>
      <c r="T575" s="3" t="s">
        <v>3192</v>
      </c>
      <c r="U575" s="10" t="s">
        <v>3479</v>
      </c>
      <c r="V575" s="20"/>
      <c r="W575" s="20"/>
    </row>
    <row r="576" spans="1:23" s="4" customFormat="1" ht="25.5">
      <c r="A576" s="18">
        <f t="shared" si="8"/>
        <v>574</v>
      </c>
      <c r="B576" s="3" t="s">
        <v>3254</v>
      </c>
      <c r="C576" s="3"/>
      <c r="D576" s="3"/>
      <c r="E576" s="3" t="s">
        <v>3272</v>
      </c>
      <c r="F576" s="3"/>
      <c r="G576" s="3" t="s">
        <v>4114</v>
      </c>
      <c r="I576" s="42">
        <v>47.25</v>
      </c>
      <c r="J576" s="42">
        <v>17.83333</v>
      </c>
      <c r="K576" s="10" t="s">
        <v>3944</v>
      </c>
      <c r="L576" s="3"/>
      <c r="M576" s="10" t="s">
        <v>3275</v>
      </c>
      <c r="N576" s="3"/>
      <c r="O576" s="3"/>
      <c r="P576" s="3"/>
      <c r="Q576" s="3" t="s">
        <v>665</v>
      </c>
      <c r="T576" s="10" t="s">
        <v>907</v>
      </c>
      <c r="U576" s="3" t="s">
        <v>2431</v>
      </c>
      <c r="V576" s="22"/>
      <c r="W576" s="22"/>
    </row>
    <row r="577" spans="1:23" s="4" customFormat="1" ht="25.5">
      <c r="A577" s="18">
        <f t="shared" si="8"/>
        <v>575</v>
      </c>
      <c r="B577" s="3" t="s">
        <v>3254</v>
      </c>
      <c r="C577" s="3"/>
      <c r="D577" s="3"/>
      <c r="E577" s="3" t="s">
        <v>3271</v>
      </c>
      <c r="F577" s="3"/>
      <c r="G577" s="3" t="s">
        <v>4114</v>
      </c>
      <c r="H577" s="3" t="s">
        <v>2265</v>
      </c>
      <c r="I577" s="32"/>
      <c r="J577" s="32"/>
      <c r="K577" s="3"/>
      <c r="L577" s="3"/>
      <c r="M577" s="10" t="s">
        <v>3275</v>
      </c>
      <c r="N577" s="3"/>
      <c r="O577" s="3"/>
      <c r="P577" s="3"/>
      <c r="T577" s="3"/>
      <c r="U577" s="3" t="s">
        <v>2431</v>
      </c>
      <c r="V577" s="22"/>
      <c r="W577" s="22"/>
    </row>
    <row r="578" spans="1:23" s="10" customFormat="1" ht="117">
      <c r="A578" s="18">
        <f t="shared" si="8"/>
        <v>576</v>
      </c>
      <c r="B578" s="10" t="s">
        <v>3254</v>
      </c>
      <c r="E578" s="10" t="s">
        <v>3778</v>
      </c>
      <c r="G578" s="10" t="s">
        <v>1818</v>
      </c>
      <c r="H578" s="10" t="s">
        <v>2773</v>
      </c>
      <c r="I578" s="42">
        <v>46.95</v>
      </c>
      <c r="J578" s="42">
        <v>17.78333</v>
      </c>
      <c r="K578" s="10" t="s">
        <v>3945</v>
      </c>
      <c r="M578" s="10" t="s">
        <v>3275</v>
      </c>
      <c r="S578" s="10" t="s">
        <v>1692</v>
      </c>
      <c r="T578" s="10" t="s">
        <v>907</v>
      </c>
      <c r="U578" s="10" t="s">
        <v>2762</v>
      </c>
      <c r="V578" s="21"/>
      <c r="W578" s="21"/>
    </row>
    <row r="579" spans="1:23" s="10" customFormat="1" ht="25.5">
      <c r="A579" s="18">
        <f t="shared" si="8"/>
        <v>577</v>
      </c>
      <c r="B579" s="10" t="s">
        <v>3767</v>
      </c>
      <c r="E579" s="10" t="s">
        <v>1656</v>
      </c>
      <c r="G579" s="10" t="s">
        <v>4114</v>
      </c>
      <c r="I579" s="42">
        <v>-8.95</v>
      </c>
      <c r="J579" s="42">
        <v>76</v>
      </c>
      <c r="K579" s="10" t="s">
        <v>1340</v>
      </c>
      <c r="L579" s="10">
        <v>1967</v>
      </c>
      <c r="T579" s="10" t="s">
        <v>2431</v>
      </c>
      <c r="U579" s="10" t="s">
        <v>2431</v>
      </c>
      <c r="V579" s="21"/>
      <c r="W579" s="21"/>
    </row>
    <row r="580" spans="1:23" s="3" customFormat="1" ht="25.5">
      <c r="A580" s="18">
        <f t="shared" si="8"/>
        <v>578</v>
      </c>
      <c r="B580" s="3" t="s">
        <v>3767</v>
      </c>
      <c r="C580" s="3" t="s">
        <v>1255</v>
      </c>
      <c r="D580" s="3" t="s">
        <v>387</v>
      </c>
      <c r="E580" s="3" t="s">
        <v>388</v>
      </c>
      <c r="G580" s="3" t="s">
        <v>4114</v>
      </c>
      <c r="I580" s="32">
        <v>15.5</v>
      </c>
      <c r="J580" s="32">
        <v>78.3</v>
      </c>
      <c r="P580" s="3" t="s">
        <v>1511</v>
      </c>
      <c r="T580" s="3" t="s">
        <v>1378</v>
      </c>
      <c r="U580" s="3" t="s">
        <v>4395</v>
      </c>
      <c r="V580" s="20"/>
      <c r="W580" s="20"/>
    </row>
    <row r="581" spans="1:23" s="3" customFormat="1" ht="64.5">
      <c r="A581" s="18">
        <f aca="true" t="shared" si="9" ref="A581:A644">A580+1</f>
        <v>579</v>
      </c>
      <c r="B581" s="3" t="s">
        <v>3767</v>
      </c>
      <c r="C581" s="3" t="s">
        <v>1255</v>
      </c>
      <c r="D581" s="3" t="s">
        <v>389</v>
      </c>
      <c r="E581" s="3" t="s">
        <v>685</v>
      </c>
      <c r="G581" s="3" t="s">
        <v>3700</v>
      </c>
      <c r="H581" s="10" t="s">
        <v>975</v>
      </c>
      <c r="I581" s="32">
        <v>18.2</v>
      </c>
      <c r="J581" s="32">
        <v>83.116667</v>
      </c>
      <c r="K581" s="3" t="s">
        <v>167</v>
      </c>
      <c r="M581" s="10" t="s">
        <v>3906</v>
      </c>
      <c r="P581" s="10" t="s">
        <v>4269</v>
      </c>
      <c r="Q581" s="10" t="s">
        <v>1131</v>
      </c>
      <c r="T581" s="3" t="s">
        <v>907</v>
      </c>
      <c r="U581" s="10" t="s">
        <v>1425</v>
      </c>
      <c r="V581" s="20"/>
      <c r="W581" s="20"/>
    </row>
    <row r="582" spans="1:23" s="3" customFormat="1" ht="39">
      <c r="A582" s="18">
        <f t="shared" si="9"/>
        <v>580</v>
      </c>
      <c r="B582" s="3" t="s">
        <v>3767</v>
      </c>
      <c r="C582" s="10" t="s">
        <v>1833</v>
      </c>
      <c r="D582" s="10" t="s">
        <v>1834</v>
      </c>
      <c r="E582" s="3" t="s">
        <v>1835</v>
      </c>
      <c r="G582" s="3" t="s">
        <v>4114</v>
      </c>
      <c r="H582" s="3" t="s">
        <v>1720</v>
      </c>
      <c r="I582" s="32">
        <v>20.793056</v>
      </c>
      <c r="J582" s="32">
        <v>81.058333</v>
      </c>
      <c r="K582" s="3" t="s">
        <v>1003</v>
      </c>
      <c r="P582" s="3" t="s">
        <v>1511</v>
      </c>
      <c r="T582" s="3" t="s">
        <v>1317</v>
      </c>
      <c r="V582" s="20"/>
      <c r="W582" s="20"/>
    </row>
    <row r="583" spans="1:23" s="10" customFormat="1" ht="39">
      <c r="A583" s="18">
        <f t="shared" si="9"/>
        <v>581</v>
      </c>
      <c r="B583" s="10" t="s">
        <v>3767</v>
      </c>
      <c r="C583" s="10" t="s">
        <v>1902</v>
      </c>
      <c r="E583" s="10" t="s">
        <v>3665</v>
      </c>
      <c r="G583" s="10" t="s">
        <v>2907</v>
      </c>
      <c r="I583" s="42"/>
      <c r="J583" s="42"/>
      <c r="K583" s="10" t="s">
        <v>4324</v>
      </c>
      <c r="M583" s="10" t="s">
        <v>2283</v>
      </c>
      <c r="U583" s="10" t="s">
        <v>3682</v>
      </c>
      <c r="V583" s="21"/>
      <c r="W583" s="21"/>
    </row>
    <row r="584" spans="1:23" s="10" customFormat="1" ht="25.5">
      <c r="A584" s="18">
        <f t="shared" si="9"/>
        <v>582</v>
      </c>
      <c r="B584" s="10" t="s">
        <v>3767</v>
      </c>
      <c r="C584" s="10" t="s">
        <v>1902</v>
      </c>
      <c r="D584" s="10" t="s">
        <v>4342</v>
      </c>
      <c r="E584" s="10" t="s">
        <v>3668</v>
      </c>
      <c r="G584" s="10" t="s">
        <v>4114</v>
      </c>
      <c r="I584" s="42"/>
      <c r="J584" s="42"/>
      <c r="U584" s="10" t="s">
        <v>2839</v>
      </c>
      <c r="V584" s="21"/>
      <c r="W584" s="21"/>
    </row>
    <row r="585" spans="1:23" s="3" customFormat="1" ht="25.5">
      <c r="A585" s="18">
        <f t="shared" si="9"/>
        <v>583</v>
      </c>
      <c r="B585" s="3" t="s">
        <v>3767</v>
      </c>
      <c r="C585" s="3" t="s">
        <v>1902</v>
      </c>
      <c r="D585" s="10" t="s">
        <v>1406</v>
      </c>
      <c r="E585" s="3" t="s">
        <v>1407</v>
      </c>
      <c r="G585" s="3" t="s">
        <v>4114</v>
      </c>
      <c r="H585" s="3" t="s">
        <v>1898</v>
      </c>
      <c r="I585" s="32">
        <v>22.45</v>
      </c>
      <c r="J585" s="32">
        <v>73.691667</v>
      </c>
      <c r="P585" s="3" t="s">
        <v>1511</v>
      </c>
      <c r="T585" s="3" t="s">
        <v>2340</v>
      </c>
      <c r="V585" s="20"/>
      <c r="W585" s="20"/>
    </row>
    <row r="586" spans="1:23" s="10" customFormat="1" ht="25.5">
      <c r="A586" s="18">
        <f t="shared" si="9"/>
        <v>584</v>
      </c>
      <c r="B586" s="10" t="s">
        <v>3767</v>
      </c>
      <c r="C586" s="10" t="s">
        <v>3856</v>
      </c>
      <c r="D586" s="10" t="s">
        <v>3686</v>
      </c>
      <c r="E586" s="10" t="s">
        <v>4065</v>
      </c>
      <c r="G586" s="10" t="s">
        <v>4114</v>
      </c>
      <c r="I586" s="42"/>
      <c r="J586" s="42"/>
      <c r="U586" s="10" t="s">
        <v>2839</v>
      </c>
      <c r="V586" s="21"/>
      <c r="W586" s="21"/>
    </row>
    <row r="587" spans="1:23" s="10" customFormat="1" ht="25.5">
      <c r="A587" s="18">
        <f t="shared" si="9"/>
        <v>585</v>
      </c>
      <c r="B587" s="10" t="s">
        <v>3767</v>
      </c>
      <c r="C587" s="10" t="s">
        <v>3856</v>
      </c>
      <c r="D587" s="10" t="s">
        <v>3967</v>
      </c>
      <c r="E587" s="10" t="s">
        <v>4156</v>
      </c>
      <c r="G587" s="10" t="s">
        <v>4114</v>
      </c>
      <c r="I587" s="42"/>
      <c r="J587" s="42"/>
      <c r="U587" s="10" t="s">
        <v>2839</v>
      </c>
      <c r="V587" s="21"/>
      <c r="W587" s="21"/>
    </row>
    <row r="588" spans="1:23" s="10" customFormat="1" ht="25.5">
      <c r="A588" s="18">
        <f t="shared" si="9"/>
        <v>586</v>
      </c>
      <c r="B588" s="10" t="s">
        <v>3767</v>
      </c>
      <c r="C588" s="10" t="s">
        <v>3856</v>
      </c>
      <c r="D588" s="10" t="s">
        <v>4255</v>
      </c>
      <c r="E588" s="10" t="s">
        <v>4450</v>
      </c>
      <c r="G588" s="10" t="s">
        <v>4114</v>
      </c>
      <c r="I588" s="42"/>
      <c r="J588" s="42"/>
      <c r="U588" s="10" t="s">
        <v>2839</v>
      </c>
      <c r="V588" s="21"/>
      <c r="W588" s="21"/>
    </row>
    <row r="589" spans="1:23" s="10" customFormat="1" ht="39">
      <c r="A589" s="18">
        <f t="shared" si="9"/>
        <v>587</v>
      </c>
      <c r="B589" s="10" t="s">
        <v>3767</v>
      </c>
      <c r="C589" s="10" t="s">
        <v>827</v>
      </c>
      <c r="D589" s="10" t="s">
        <v>3871</v>
      </c>
      <c r="E589" s="10" t="s">
        <v>1153</v>
      </c>
      <c r="G589" s="10" t="s">
        <v>4114</v>
      </c>
      <c r="I589" s="42"/>
      <c r="J589" s="42"/>
      <c r="Q589" s="10" t="s">
        <v>794</v>
      </c>
      <c r="S589" s="10" t="s">
        <v>568</v>
      </c>
      <c r="U589" s="10" t="s">
        <v>4309</v>
      </c>
      <c r="V589" s="21"/>
      <c r="W589" s="21"/>
    </row>
    <row r="590" spans="1:23" s="3" customFormat="1" ht="25.5">
      <c r="A590" s="18">
        <f t="shared" si="9"/>
        <v>588</v>
      </c>
      <c r="B590" s="3" t="s">
        <v>3767</v>
      </c>
      <c r="C590" s="10" t="s">
        <v>827</v>
      </c>
      <c r="D590" s="10" t="s">
        <v>900</v>
      </c>
      <c r="E590" s="3" t="s">
        <v>989</v>
      </c>
      <c r="G590" s="3" t="s">
        <v>4114</v>
      </c>
      <c r="I590" s="32">
        <v>22.433333</v>
      </c>
      <c r="J590" s="32">
        <v>86.533333</v>
      </c>
      <c r="K590" s="10" t="s">
        <v>742</v>
      </c>
      <c r="P590" s="3" t="s">
        <v>1511</v>
      </c>
      <c r="Q590" s="3" t="s">
        <v>1850</v>
      </c>
      <c r="T590" s="3" t="s">
        <v>2482</v>
      </c>
      <c r="V590" s="20"/>
      <c r="W590" s="20"/>
    </row>
    <row r="591" spans="1:23" s="3" customFormat="1" ht="25.5">
      <c r="A591" s="18">
        <f t="shared" si="9"/>
        <v>589</v>
      </c>
      <c r="B591" s="3" t="s">
        <v>3767</v>
      </c>
      <c r="C591" s="10" t="s">
        <v>827</v>
      </c>
      <c r="D591" s="10" t="s">
        <v>900</v>
      </c>
      <c r="E591" s="3" t="s">
        <v>1137</v>
      </c>
      <c r="G591" s="3" t="s">
        <v>4114</v>
      </c>
      <c r="I591" s="32">
        <v>22.4</v>
      </c>
      <c r="J591" s="32">
        <v>86.566667</v>
      </c>
      <c r="K591" s="10" t="s">
        <v>742</v>
      </c>
      <c r="P591" s="3" t="s">
        <v>1511</v>
      </c>
      <c r="Q591" s="3" t="s">
        <v>1850</v>
      </c>
      <c r="T591" s="3" t="s">
        <v>2482</v>
      </c>
      <c r="V591" s="20"/>
      <c r="W591" s="20"/>
    </row>
    <row r="592" spans="1:23" s="2" customFormat="1" ht="51.75">
      <c r="A592" s="18">
        <f t="shared" si="9"/>
        <v>590</v>
      </c>
      <c r="B592" s="3" t="s">
        <v>3767</v>
      </c>
      <c r="C592" s="10" t="s">
        <v>827</v>
      </c>
      <c r="D592" s="10" t="s">
        <v>900</v>
      </c>
      <c r="E592" s="3" t="s">
        <v>4356</v>
      </c>
      <c r="F592" s="3"/>
      <c r="G592" s="3" t="s">
        <v>4114</v>
      </c>
      <c r="H592" s="10" t="s">
        <v>4029</v>
      </c>
      <c r="I592" s="32">
        <v>22.5</v>
      </c>
      <c r="J592" s="32">
        <v>85.5</v>
      </c>
      <c r="K592" s="3" t="s">
        <v>1491</v>
      </c>
      <c r="L592" s="3"/>
      <c r="M592" s="10" t="s">
        <v>4268</v>
      </c>
      <c r="N592" s="3"/>
      <c r="O592" s="3"/>
      <c r="P592" s="3" t="s">
        <v>1820</v>
      </c>
      <c r="Q592" s="10" t="s">
        <v>814</v>
      </c>
      <c r="R592" s="10" t="s">
        <v>3964</v>
      </c>
      <c r="S592" s="3"/>
      <c r="T592" s="3" t="s">
        <v>907</v>
      </c>
      <c r="U592" s="3" t="s">
        <v>1134</v>
      </c>
      <c r="V592" s="19"/>
      <c r="W592" s="19"/>
    </row>
    <row r="593" spans="1:23" s="3" customFormat="1" ht="25.5">
      <c r="A593" s="18">
        <f t="shared" si="9"/>
        <v>591</v>
      </c>
      <c r="B593" s="3" t="s">
        <v>3767</v>
      </c>
      <c r="C593" s="10" t="s">
        <v>827</v>
      </c>
      <c r="D593" s="10" t="s">
        <v>900</v>
      </c>
      <c r="E593" s="3" t="s">
        <v>1199</v>
      </c>
      <c r="G593" s="3" t="s">
        <v>4114</v>
      </c>
      <c r="I593" s="32">
        <v>22.533333</v>
      </c>
      <c r="J593" s="32">
        <v>86.433333</v>
      </c>
      <c r="K593" s="10" t="s">
        <v>742</v>
      </c>
      <c r="P593" s="3" t="s">
        <v>1511</v>
      </c>
      <c r="Q593" s="3" t="s">
        <v>1850</v>
      </c>
      <c r="T593" s="3" t="s">
        <v>2482</v>
      </c>
      <c r="V593" s="20"/>
      <c r="W593" s="20"/>
    </row>
    <row r="594" spans="1:23" s="3" customFormat="1" ht="25.5">
      <c r="A594" s="18">
        <f t="shared" si="9"/>
        <v>592</v>
      </c>
      <c r="B594" s="10" t="s">
        <v>3767</v>
      </c>
      <c r="C594" s="10" t="s">
        <v>4100</v>
      </c>
      <c r="D594" s="10" t="s">
        <v>4035</v>
      </c>
      <c r="E594" s="10" t="s">
        <v>3351</v>
      </c>
      <c r="G594" s="10" t="s">
        <v>4114</v>
      </c>
      <c r="I594" s="32"/>
      <c r="J594" s="32"/>
      <c r="K594" s="10"/>
      <c r="U594" s="10" t="s">
        <v>1555</v>
      </c>
      <c r="V594" s="20"/>
      <c r="W594" s="20"/>
    </row>
    <row r="595" spans="1:23" s="3" customFormat="1" ht="25.5">
      <c r="A595" s="18">
        <f t="shared" si="9"/>
        <v>593</v>
      </c>
      <c r="B595" s="10" t="s">
        <v>3767</v>
      </c>
      <c r="C595" s="10" t="s">
        <v>4100</v>
      </c>
      <c r="D595" s="10" t="s">
        <v>4033</v>
      </c>
      <c r="E595" s="10" t="s">
        <v>4101</v>
      </c>
      <c r="G595" s="10" t="s">
        <v>4114</v>
      </c>
      <c r="I595" s="32"/>
      <c r="J595" s="32"/>
      <c r="K595" s="10"/>
      <c r="U595" s="10" t="s">
        <v>1555</v>
      </c>
      <c r="V595" s="20"/>
      <c r="W595" s="20"/>
    </row>
    <row r="596" spans="1:23" s="3" customFormat="1" ht="25.5">
      <c r="A596" s="18">
        <f t="shared" si="9"/>
        <v>594</v>
      </c>
      <c r="B596" s="10" t="s">
        <v>3767</v>
      </c>
      <c r="C596" s="10" t="s">
        <v>4100</v>
      </c>
      <c r="D596" s="10" t="s">
        <v>4034</v>
      </c>
      <c r="E596" s="10" t="s">
        <v>3332</v>
      </c>
      <c r="G596" s="10" t="s">
        <v>4114</v>
      </c>
      <c r="I596" s="32"/>
      <c r="J596" s="32"/>
      <c r="K596" s="10"/>
      <c r="U596" s="10" t="s">
        <v>1555</v>
      </c>
      <c r="V596" s="20"/>
      <c r="W596" s="20"/>
    </row>
    <row r="597" spans="1:23" s="3" customFormat="1" ht="25.5">
      <c r="A597" s="18">
        <f t="shared" si="9"/>
        <v>595</v>
      </c>
      <c r="B597" s="3" t="s">
        <v>3767</v>
      </c>
      <c r="C597" s="3" t="s">
        <v>1386</v>
      </c>
      <c r="E597" s="3" t="s">
        <v>3077</v>
      </c>
      <c r="G597" s="3" t="s">
        <v>4114</v>
      </c>
      <c r="I597" s="32">
        <v>22.283333</v>
      </c>
      <c r="J597" s="32">
        <v>76.116667</v>
      </c>
      <c r="P597" s="3" t="s">
        <v>1511</v>
      </c>
      <c r="T597" s="3" t="s">
        <v>2457</v>
      </c>
      <c r="V597" s="20"/>
      <c r="W597" s="20"/>
    </row>
    <row r="598" spans="1:23" s="10" customFormat="1" ht="25.5">
      <c r="A598" s="18">
        <f t="shared" si="9"/>
        <v>596</v>
      </c>
      <c r="B598" s="10" t="s">
        <v>3767</v>
      </c>
      <c r="C598" s="10" t="s">
        <v>1386</v>
      </c>
      <c r="D598" s="10" t="s">
        <v>1492</v>
      </c>
      <c r="E598" s="10" t="s">
        <v>4443</v>
      </c>
      <c r="G598" s="10" t="s">
        <v>4114</v>
      </c>
      <c r="I598" s="42"/>
      <c r="J598" s="42"/>
      <c r="Q598" s="10" t="s">
        <v>4444</v>
      </c>
      <c r="U598" s="10" t="s">
        <v>2431</v>
      </c>
      <c r="V598" s="21"/>
      <c r="W598" s="21"/>
    </row>
    <row r="599" spans="1:23" s="3" customFormat="1" ht="64.5">
      <c r="A599" s="18">
        <f t="shared" si="9"/>
        <v>597</v>
      </c>
      <c r="B599" s="3" t="s">
        <v>3767</v>
      </c>
      <c r="C599" s="3" t="s">
        <v>1386</v>
      </c>
      <c r="D599" s="10" t="s">
        <v>655</v>
      </c>
      <c r="E599" s="3" t="s">
        <v>4196</v>
      </c>
      <c r="F599" s="10"/>
      <c r="G599" s="3" t="s">
        <v>4114</v>
      </c>
      <c r="I599" s="32">
        <v>24.366667</v>
      </c>
      <c r="J599" s="32">
        <v>79.5</v>
      </c>
      <c r="M599" s="10" t="s">
        <v>1997</v>
      </c>
      <c r="N599" s="3" t="s">
        <v>4197</v>
      </c>
      <c r="P599" s="10" t="s">
        <v>1820</v>
      </c>
      <c r="Q599" s="3" t="s">
        <v>4873</v>
      </c>
      <c r="R599" s="10" t="s">
        <v>2037</v>
      </c>
      <c r="S599" s="3" t="s">
        <v>103</v>
      </c>
      <c r="T599" s="3" t="s">
        <v>2177</v>
      </c>
      <c r="U599" s="10" t="s">
        <v>4747</v>
      </c>
      <c r="V599" s="20"/>
      <c r="W599" s="20"/>
    </row>
    <row r="600" spans="1:23" s="10" customFormat="1" ht="25.5">
      <c r="A600" s="18">
        <f t="shared" si="9"/>
        <v>598</v>
      </c>
      <c r="B600" s="10" t="s">
        <v>3767</v>
      </c>
      <c r="C600" s="10" t="s">
        <v>1386</v>
      </c>
      <c r="D600" s="10" t="s">
        <v>1492</v>
      </c>
      <c r="E600" s="10" t="s">
        <v>4442</v>
      </c>
      <c r="G600" s="10" t="s">
        <v>4114</v>
      </c>
      <c r="I600" s="42"/>
      <c r="J600" s="42"/>
      <c r="U600" s="10" t="s">
        <v>2431</v>
      </c>
      <c r="V600" s="21"/>
      <c r="W600" s="21"/>
    </row>
    <row r="601" spans="1:23" s="10" customFormat="1" ht="39">
      <c r="A601" s="18">
        <f t="shared" si="9"/>
        <v>599</v>
      </c>
      <c r="B601" s="10" t="s">
        <v>3767</v>
      </c>
      <c r="C601" s="10" t="s">
        <v>1386</v>
      </c>
      <c r="D601" s="10" t="s">
        <v>1492</v>
      </c>
      <c r="E601" s="10" t="s">
        <v>1641</v>
      </c>
      <c r="G601" s="10" t="s">
        <v>4114</v>
      </c>
      <c r="I601" s="42"/>
      <c r="J601" s="42"/>
      <c r="M601" s="10" t="s">
        <v>1997</v>
      </c>
      <c r="P601" s="10" t="s">
        <v>1820</v>
      </c>
      <c r="Q601" s="10" t="s">
        <v>413</v>
      </c>
      <c r="R601" s="10" t="s">
        <v>2037</v>
      </c>
      <c r="U601" s="10" t="s">
        <v>4303</v>
      </c>
      <c r="V601" s="21"/>
      <c r="W601" s="21"/>
    </row>
    <row r="602" spans="1:23" s="3" customFormat="1" ht="78">
      <c r="A602" s="18">
        <f t="shared" si="9"/>
        <v>600</v>
      </c>
      <c r="B602" s="3" t="s">
        <v>3767</v>
      </c>
      <c r="C602" s="3" t="s">
        <v>1386</v>
      </c>
      <c r="D602" s="10" t="s">
        <v>1745</v>
      </c>
      <c r="E602" s="3" t="s">
        <v>656</v>
      </c>
      <c r="G602" s="3" t="s">
        <v>4114</v>
      </c>
      <c r="I602" s="32">
        <v>22.958333</v>
      </c>
      <c r="J602" s="32">
        <v>74.425</v>
      </c>
      <c r="L602" s="10">
        <v>1973</v>
      </c>
      <c r="P602" s="3" t="s">
        <v>1511</v>
      </c>
      <c r="Q602" s="3" t="s">
        <v>781</v>
      </c>
      <c r="S602" s="3" t="s">
        <v>999</v>
      </c>
      <c r="T602" s="3" t="s">
        <v>2481</v>
      </c>
      <c r="U602" s="10" t="s">
        <v>1808</v>
      </c>
      <c r="V602" s="20"/>
      <c r="W602" s="20"/>
    </row>
    <row r="603" spans="1:23" s="3" customFormat="1" ht="51.75">
      <c r="A603" s="18">
        <f t="shared" si="9"/>
        <v>601</v>
      </c>
      <c r="B603" s="3" t="s">
        <v>3767</v>
      </c>
      <c r="C603" s="3" t="s">
        <v>1386</v>
      </c>
      <c r="D603" s="10" t="s">
        <v>1304</v>
      </c>
      <c r="E603" s="3" t="s">
        <v>3848</v>
      </c>
      <c r="G603" s="3" t="s">
        <v>4114</v>
      </c>
      <c r="I603" s="32">
        <v>23</v>
      </c>
      <c r="J603" s="32">
        <v>74.416667</v>
      </c>
      <c r="P603" s="3" t="s">
        <v>1511</v>
      </c>
      <c r="S603" s="3" t="s">
        <v>26</v>
      </c>
      <c r="T603" s="3" t="s">
        <v>3335</v>
      </c>
      <c r="U603" s="10" t="s">
        <v>4441</v>
      </c>
      <c r="V603" s="20"/>
      <c r="W603" s="20"/>
    </row>
    <row r="604" spans="1:23" s="3" customFormat="1" ht="25.5">
      <c r="A604" s="18">
        <f t="shared" si="9"/>
        <v>602</v>
      </c>
      <c r="B604" s="3" t="s">
        <v>3767</v>
      </c>
      <c r="C604" s="3" t="s">
        <v>1386</v>
      </c>
      <c r="D604" s="10" t="s">
        <v>1304</v>
      </c>
      <c r="E604" s="3" t="s">
        <v>1305</v>
      </c>
      <c r="G604" s="3" t="s">
        <v>4114</v>
      </c>
      <c r="I604" s="32">
        <v>22.966667</v>
      </c>
      <c r="J604" s="32">
        <v>74.416667</v>
      </c>
      <c r="P604" s="3" t="s">
        <v>1511</v>
      </c>
      <c r="T604" s="3" t="s">
        <v>2457</v>
      </c>
      <c r="V604" s="20"/>
      <c r="W604" s="20"/>
    </row>
    <row r="605" spans="1:23" s="3" customFormat="1" ht="156">
      <c r="A605" s="18">
        <f t="shared" si="9"/>
        <v>603</v>
      </c>
      <c r="B605" s="3" t="s">
        <v>3767</v>
      </c>
      <c r="C605" s="3" t="s">
        <v>1386</v>
      </c>
      <c r="D605" s="10" t="s">
        <v>1304</v>
      </c>
      <c r="E605" s="3" t="s">
        <v>888</v>
      </c>
      <c r="G605" s="3" t="s">
        <v>4114</v>
      </c>
      <c r="I605" s="32">
        <v>22.95</v>
      </c>
      <c r="J605" s="32">
        <v>74.416667</v>
      </c>
      <c r="P605" s="3" t="s">
        <v>1511</v>
      </c>
      <c r="Q605" s="3" t="s">
        <v>5283</v>
      </c>
      <c r="S605" s="3" t="s">
        <v>26</v>
      </c>
      <c r="T605" s="3" t="s">
        <v>3335</v>
      </c>
      <c r="U605" s="10" t="s">
        <v>3426</v>
      </c>
      <c r="V605" s="20"/>
      <c r="W605" s="20"/>
    </row>
    <row r="606" spans="1:23" s="10" customFormat="1" ht="39">
      <c r="A606" s="18">
        <f t="shared" si="9"/>
        <v>604</v>
      </c>
      <c r="B606" s="10" t="s">
        <v>3767</v>
      </c>
      <c r="C606" s="10" t="s">
        <v>1386</v>
      </c>
      <c r="D606" s="10" t="s">
        <v>1304</v>
      </c>
      <c r="E606" s="10" t="s">
        <v>3819</v>
      </c>
      <c r="G606" s="10" t="s">
        <v>4114</v>
      </c>
      <c r="I606" s="42"/>
      <c r="J606" s="42"/>
      <c r="M606" s="10" t="s">
        <v>4261</v>
      </c>
      <c r="U606" s="10" t="s">
        <v>2431</v>
      </c>
      <c r="V606" s="21"/>
      <c r="W606" s="21"/>
    </row>
    <row r="607" spans="1:23" s="3" customFormat="1" ht="64.5">
      <c r="A607" s="18">
        <f t="shared" si="9"/>
        <v>605</v>
      </c>
      <c r="B607" s="3" t="s">
        <v>3767</v>
      </c>
      <c r="C607" s="3" t="s">
        <v>1386</v>
      </c>
      <c r="D607" s="10" t="s">
        <v>1304</v>
      </c>
      <c r="E607" s="3" t="s">
        <v>1490</v>
      </c>
      <c r="G607" s="3" t="s">
        <v>4114</v>
      </c>
      <c r="I607" s="32">
        <v>22.966667</v>
      </c>
      <c r="J607" s="32">
        <v>74.433333</v>
      </c>
      <c r="P607" s="10" t="s">
        <v>1820</v>
      </c>
      <c r="Q607" s="3" t="s">
        <v>5284</v>
      </c>
      <c r="R607" s="10" t="s">
        <v>2037</v>
      </c>
      <c r="T607" s="3" t="s">
        <v>3335</v>
      </c>
      <c r="U607" s="10" t="s">
        <v>3859</v>
      </c>
      <c r="V607" s="20"/>
      <c r="W607" s="20"/>
    </row>
    <row r="608" spans="1:23" s="3" customFormat="1" ht="39">
      <c r="A608" s="18">
        <f t="shared" si="9"/>
        <v>606</v>
      </c>
      <c r="B608" s="3" t="s">
        <v>3767</v>
      </c>
      <c r="C608" s="3" t="s">
        <v>1386</v>
      </c>
      <c r="D608" s="10" t="s">
        <v>1304</v>
      </c>
      <c r="E608" s="3" t="s">
        <v>1161</v>
      </c>
      <c r="G608" s="3" t="s">
        <v>4114</v>
      </c>
      <c r="H608" s="10" t="s">
        <v>3820</v>
      </c>
      <c r="I608" s="32">
        <v>22.933333</v>
      </c>
      <c r="J608" s="32">
        <v>74.466667</v>
      </c>
      <c r="M608" s="10" t="s">
        <v>4261</v>
      </c>
      <c r="P608" s="3" t="s">
        <v>1511</v>
      </c>
      <c r="T608" s="3" t="s">
        <v>2457</v>
      </c>
      <c r="U608" s="10" t="s">
        <v>4441</v>
      </c>
      <c r="V608" s="20"/>
      <c r="W608" s="20"/>
    </row>
    <row r="609" spans="1:23" s="3" customFormat="1" ht="25.5">
      <c r="A609" s="18">
        <f t="shared" si="9"/>
        <v>607</v>
      </c>
      <c r="B609" s="3" t="s">
        <v>3767</v>
      </c>
      <c r="C609" s="3" t="s">
        <v>1386</v>
      </c>
      <c r="D609" s="10" t="s">
        <v>1304</v>
      </c>
      <c r="E609" s="3" t="s">
        <v>1162</v>
      </c>
      <c r="G609" s="3" t="s">
        <v>4114</v>
      </c>
      <c r="I609" s="32">
        <v>22.95</v>
      </c>
      <c r="J609" s="32">
        <v>74.466667</v>
      </c>
      <c r="P609" s="3" t="s">
        <v>1511</v>
      </c>
      <c r="T609" s="3" t="s">
        <v>2457</v>
      </c>
      <c r="V609" s="20"/>
      <c r="W609" s="20"/>
    </row>
    <row r="610" spans="1:23" s="10" customFormat="1" ht="51.75">
      <c r="A610" s="18">
        <f t="shared" si="9"/>
        <v>608</v>
      </c>
      <c r="B610" s="10" t="s">
        <v>3767</v>
      </c>
      <c r="C610" s="10" t="s">
        <v>712</v>
      </c>
      <c r="D610" s="10" t="s">
        <v>889</v>
      </c>
      <c r="E610" s="10" t="s">
        <v>889</v>
      </c>
      <c r="G610" s="10" t="s">
        <v>4114</v>
      </c>
      <c r="I610" s="42"/>
      <c r="J610" s="42"/>
      <c r="M610" s="10" t="s">
        <v>3275</v>
      </c>
      <c r="P610" s="10" t="s">
        <v>3722</v>
      </c>
      <c r="Q610" s="10" t="s">
        <v>4701</v>
      </c>
      <c r="U610" s="10" t="s">
        <v>4309</v>
      </c>
      <c r="V610" s="21"/>
      <c r="W610" s="21"/>
    </row>
    <row r="611" spans="1:23" s="10" customFormat="1" ht="25.5">
      <c r="A611" s="18">
        <f t="shared" si="9"/>
        <v>609</v>
      </c>
      <c r="B611" s="10" t="s">
        <v>3354</v>
      </c>
      <c r="C611" s="10" t="s">
        <v>3464</v>
      </c>
      <c r="E611" s="10" t="s">
        <v>4323</v>
      </c>
      <c r="G611" s="10" t="s">
        <v>4114</v>
      </c>
      <c r="I611" s="42"/>
      <c r="J611" s="42"/>
      <c r="U611" s="10" t="s">
        <v>1555</v>
      </c>
      <c r="V611" s="21"/>
      <c r="W611" s="21"/>
    </row>
    <row r="612" spans="1:23" s="10" customFormat="1" ht="25.5">
      <c r="A612" s="18">
        <f t="shared" si="9"/>
        <v>610</v>
      </c>
      <c r="B612" s="10" t="s">
        <v>3767</v>
      </c>
      <c r="C612" s="10" t="s">
        <v>1256</v>
      </c>
      <c r="D612" s="10" t="s">
        <v>3463</v>
      </c>
      <c r="E612" s="10" t="s">
        <v>4031</v>
      </c>
      <c r="G612" s="10" t="s">
        <v>4114</v>
      </c>
      <c r="I612" s="42"/>
      <c r="J612" s="42"/>
      <c r="U612" s="10" t="s">
        <v>1555</v>
      </c>
      <c r="V612" s="21"/>
      <c r="W612" s="21"/>
    </row>
    <row r="613" spans="1:23" s="10" customFormat="1" ht="25.5">
      <c r="A613" s="18">
        <f t="shared" si="9"/>
        <v>611</v>
      </c>
      <c r="B613" s="10" t="s">
        <v>3767</v>
      </c>
      <c r="C613" s="10" t="s">
        <v>1256</v>
      </c>
      <c r="E613" s="10" t="s">
        <v>3720</v>
      </c>
      <c r="G613" s="10" t="s">
        <v>4114</v>
      </c>
      <c r="I613" s="42"/>
      <c r="J613" s="42"/>
      <c r="K613" s="10" t="s">
        <v>3969</v>
      </c>
      <c r="M613" s="10" t="s">
        <v>3275</v>
      </c>
      <c r="P613" s="10" t="s">
        <v>3722</v>
      </c>
      <c r="Q613" s="10" t="s">
        <v>3970</v>
      </c>
      <c r="T613" s="10" t="s">
        <v>3790</v>
      </c>
      <c r="V613" s="21"/>
      <c r="W613" s="21"/>
    </row>
    <row r="614" spans="1:23" s="3" customFormat="1" ht="25.5">
      <c r="A614" s="18">
        <f t="shared" si="9"/>
        <v>612</v>
      </c>
      <c r="B614" s="3" t="s">
        <v>3767</v>
      </c>
      <c r="C614" s="3" t="s">
        <v>1256</v>
      </c>
      <c r="E614" s="3" t="s">
        <v>2566</v>
      </c>
      <c r="G614" s="3" t="s">
        <v>4114</v>
      </c>
      <c r="H614" s="3" t="s">
        <v>1450</v>
      </c>
      <c r="I614" s="32">
        <v>26.2</v>
      </c>
      <c r="J614" s="32">
        <v>71.1</v>
      </c>
      <c r="P614" s="3" t="s">
        <v>1511</v>
      </c>
      <c r="T614" s="3" t="s">
        <v>3232</v>
      </c>
      <c r="V614" s="20"/>
      <c r="W614" s="20"/>
    </row>
    <row r="615" spans="1:23" s="3" customFormat="1" ht="25.5">
      <c r="A615" s="18">
        <f t="shared" si="9"/>
        <v>613</v>
      </c>
      <c r="B615" s="3" t="s">
        <v>3767</v>
      </c>
      <c r="C615" s="3" t="s">
        <v>1256</v>
      </c>
      <c r="D615" s="3" t="s">
        <v>3327</v>
      </c>
      <c r="E615" s="3" t="s">
        <v>3349</v>
      </c>
      <c r="G615" s="3" t="s">
        <v>4114</v>
      </c>
      <c r="H615" s="3" t="s">
        <v>1452</v>
      </c>
      <c r="I615" s="32">
        <v>24.883333</v>
      </c>
      <c r="J615" s="32">
        <v>74.916667</v>
      </c>
      <c r="P615" s="3" t="s">
        <v>1511</v>
      </c>
      <c r="T615" s="3" t="s">
        <v>1437</v>
      </c>
      <c r="V615" s="20"/>
      <c r="W615" s="20"/>
    </row>
    <row r="616" spans="1:23" s="10" customFormat="1" ht="25.5">
      <c r="A616" s="18">
        <f t="shared" si="9"/>
        <v>614</v>
      </c>
      <c r="B616" s="10" t="s">
        <v>3767</v>
      </c>
      <c r="C616" s="10" t="s">
        <v>1256</v>
      </c>
      <c r="D616" s="10" t="s">
        <v>1966</v>
      </c>
      <c r="E616" s="10" t="s">
        <v>1006</v>
      </c>
      <c r="G616" s="10" t="s">
        <v>4114</v>
      </c>
      <c r="I616" s="42"/>
      <c r="J616" s="42"/>
      <c r="U616" s="10" t="s">
        <v>2431</v>
      </c>
      <c r="V616" s="21"/>
      <c r="W616" s="21"/>
    </row>
    <row r="617" spans="1:23" s="3" customFormat="1" ht="25.5">
      <c r="A617" s="18">
        <f t="shared" si="9"/>
        <v>615</v>
      </c>
      <c r="B617" s="3" t="s">
        <v>3767</v>
      </c>
      <c r="C617" s="3" t="s">
        <v>1256</v>
      </c>
      <c r="D617" s="3" t="s">
        <v>1163</v>
      </c>
      <c r="E617" s="3" t="s">
        <v>3061</v>
      </c>
      <c r="G617" s="3" t="s">
        <v>4114</v>
      </c>
      <c r="H617" s="3" t="s">
        <v>1720</v>
      </c>
      <c r="I617" s="32">
        <v>23.2</v>
      </c>
      <c r="J617" s="32">
        <v>74.216667</v>
      </c>
      <c r="P617" s="3" t="s">
        <v>1511</v>
      </c>
      <c r="T617" s="3" t="s">
        <v>3237</v>
      </c>
      <c r="U617" s="10" t="s">
        <v>2839</v>
      </c>
      <c r="V617" s="20"/>
      <c r="W617" s="20"/>
    </row>
    <row r="618" spans="1:23" s="3" customFormat="1" ht="25.5">
      <c r="A618" s="18">
        <f t="shared" si="9"/>
        <v>616</v>
      </c>
      <c r="B618" s="3" t="s">
        <v>3767</v>
      </c>
      <c r="C618" s="3" t="s">
        <v>1256</v>
      </c>
      <c r="D618" s="3" t="s">
        <v>1163</v>
      </c>
      <c r="E618" s="3" t="s">
        <v>1164</v>
      </c>
      <c r="G618" s="3" t="s">
        <v>4114</v>
      </c>
      <c r="H618" s="3" t="s">
        <v>1720</v>
      </c>
      <c r="I618" s="32">
        <v>25.25</v>
      </c>
      <c r="J618" s="32">
        <v>74.133333</v>
      </c>
      <c r="P618" s="3" t="s">
        <v>1511</v>
      </c>
      <c r="T618" s="3" t="s">
        <v>3237</v>
      </c>
      <c r="U618" s="10" t="s">
        <v>2839</v>
      </c>
      <c r="V618" s="20"/>
      <c r="W618" s="20"/>
    </row>
    <row r="619" spans="1:23" s="3" customFormat="1" ht="51.75">
      <c r="A619" s="18">
        <f t="shared" si="9"/>
        <v>617</v>
      </c>
      <c r="B619" s="3" t="s">
        <v>3767</v>
      </c>
      <c r="C619" s="3" t="s">
        <v>1256</v>
      </c>
      <c r="D619" s="3" t="s">
        <v>1163</v>
      </c>
      <c r="E619" s="3" t="s">
        <v>3870</v>
      </c>
      <c r="G619" s="3" t="s">
        <v>4114</v>
      </c>
      <c r="H619" s="10" t="s">
        <v>1165</v>
      </c>
      <c r="I619" s="32">
        <v>23.183333</v>
      </c>
      <c r="J619" s="32">
        <v>74.15</v>
      </c>
      <c r="P619" s="3" t="s">
        <v>1511</v>
      </c>
      <c r="Q619" s="10" t="s">
        <v>4192</v>
      </c>
      <c r="S619" s="10" t="s">
        <v>759</v>
      </c>
      <c r="T619" s="3" t="s">
        <v>1437</v>
      </c>
      <c r="U619" s="10" t="s">
        <v>4193</v>
      </c>
      <c r="V619" s="20"/>
      <c r="W619" s="20"/>
    </row>
    <row r="620" spans="1:23" s="3" customFormat="1" ht="39">
      <c r="A620" s="18">
        <f t="shared" si="9"/>
        <v>618</v>
      </c>
      <c r="B620" s="3" t="s">
        <v>3767</v>
      </c>
      <c r="C620" s="3" t="s">
        <v>1256</v>
      </c>
      <c r="D620" s="10" t="s">
        <v>1159</v>
      </c>
      <c r="E620" s="3" t="s">
        <v>476</v>
      </c>
      <c r="G620" s="3" t="s">
        <v>4114</v>
      </c>
      <c r="H620" s="3" t="s">
        <v>1950</v>
      </c>
      <c r="I620" s="32">
        <v>27.3</v>
      </c>
      <c r="J620" s="32">
        <v>76.6</v>
      </c>
      <c r="P620" s="3" t="s">
        <v>1511</v>
      </c>
      <c r="Q620" s="10" t="s">
        <v>4194</v>
      </c>
      <c r="T620" s="3" t="s">
        <v>3364</v>
      </c>
      <c r="U620" s="10" t="s">
        <v>4195</v>
      </c>
      <c r="V620" s="20"/>
      <c r="W620" s="20"/>
    </row>
    <row r="621" spans="1:23" s="3" customFormat="1" ht="51.75">
      <c r="A621" s="18">
        <f t="shared" si="9"/>
        <v>619</v>
      </c>
      <c r="B621" s="3" t="s">
        <v>3767</v>
      </c>
      <c r="C621" s="3" t="s">
        <v>1256</v>
      </c>
      <c r="D621" s="10" t="s">
        <v>1159</v>
      </c>
      <c r="E621" s="3" t="s">
        <v>1229</v>
      </c>
      <c r="G621" s="3" t="s">
        <v>4114</v>
      </c>
      <c r="H621" s="3" t="s">
        <v>2391</v>
      </c>
      <c r="I621" s="32">
        <v>27.883333</v>
      </c>
      <c r="J621" s="32">
        <v>76.366667</v>
      </c>
      <c r="K621" s="3" t="s">
        <v>1240</v>
      </c>
      <c r="P621" s="3" t="s">
        <v>1511</v>
      </c>
      <c r="T621" s="3" t="s">
        <v>1438</v>
      </c>
      <c r="V621" s="20"/>
      <c r="W621" s="20"/>
    </row>
    <row r="622" spans="1:23" s="3" customFormat="1" ht="25.5">
      <c r="A622" s="18">
        <f t="shared" si="9"/>
        <v>620</v>
      </c>
      <c r="B622" s="3" t="s">
        <v>3767</v>
      </c>
      <c r="C622" s="3" t="s">
        <v>1256</v>
      </c>
      <c r="D622" s="10" t="s">
        <v>1159</v>
      </c>
      <c r="E622" s="3" t="s">
        <v>1230</v>
      </c>
      <c r="G622" s="3" t="s">
        <v>4114</v>
      </c>
      <c r="I622" s="32">
        <v>27.4</v>
      </c>
      <c r="J622" s="32">
        <v>77</v>
      </c>
      <c r="P622" s="3" t="s">
        <v>1511</v>
      </c>
      <c r="T622" s="3" t="s">
        <v>3364</v>
      </c>
      <c r="V622" s="20"/>
      <c r="W622" s="20"/>
    </row>
    <row r="623" spans="1:23" s="3" customFormat="1" ht="64.5">
      <c r="A623" s="18">
        <f t="shared" si="9"/>
        <v>621</v>
      </c>
      <c r="B623" s="3" t="s">
        <v>3767</v>
      </c>
      <c r="C623" s="3" t="s">
        <v>1256</v>
      </c>
      <c r="D623" s="10" t="s">
        <v>1231</v>
      </c>
      <c r="E623" s="3" t="s">
        <v>1232</v>
      </c>
      <c r="G623" s="3" t="s">
        <v>4114</v>
      </c>
      <c r="I623" s="32">
        <v>26.3</v>
      </c>
      <c r="J623" s="32">
        <v>70.8</v>
      </c>
      <c r="K623" s="10" t="s">
        <v>991</v>
      </c>
      <c r="M623" s="10" t="s">
        <v>3275</v>
      </c>
      <c r="P623" s="3" t="s">
        <v>1511</v>
      </c>
      <c r="Q623" s="3" t="s">
        <v>613</v>
      </c>
      <c r="S623" s="10" t="s">
        <v>1207</v>
      </c>
      <c r="T623" s="3" t="s">
        <v>3232</v>
      </c>
      <c r="U623" s="10" t="s">
        <v>4441</v>
      </c>
      <c r="V623" s="20"/>
      <c r="W623" s="20"/>
    </row>
    <row r="624" spans="1:23" s="3" customFormat="1" ht="51.75">
      <c r="A624" s="18">
        <f t="shared" si="9"/>
        <v>622</v>
      </c>
      <c r="B624" s="3" t="s">
        <v>3767</v>
      </c>
      <c r="C624" s="3" t="s">
        <v>1256</v>
      </c>
      <c r="D624" s="10" t="s">
        <v>917</v>
      </c>
      <c r="E624" s="3" t="s">
        <v>2077</v>
      </c>
      <c r="G624" s="3" t="s">
        <v>4114</v>
      </c>
      <c r="H624" s="10" t="s">
        <v>2167</v>
      </c>
      <c r="I624" s="32">
        <v>26.4</v>
      </c>
      <c r="J624" s="32">
        <v>71.25</v>
      </c>
      <c r="M624" s="10" t="s">
        <v>3275</v>
      </c>
      <c r="P624" s="3" t="s">
        <v>1511</v>
      </c>
      <c r="S624" s="10" t="s">
        <v>1043</v>
      </c>
      <c r="T624" s="3" t="s">
        <v>3232</v>
      </c>
      <c r="U624" s="10" t="s">
        <v>3353</v>
      </c>
      <c r="V624" s="20"/>
      <c r="W624" s="20"/>
    </row>
    <row r="625" spans="1:23" s="10" customFormat="1" ht="39">
      <c r="A625" s="18">
        <f t="shared" si="9"/>
        <v>623</v>
      </c>
      <c r="B625" s="10" t="s">
        <v>3767</v>
      </c>
      <c r="C625" s="10" t="s">
        <v>1256</v>
      </c>
      <c r="D625" s="10" t="s">
        <v>3350</v>
      </c>
      <c r="E625" s="10" t="s">
        <v>4220</v>
      </c>
      <c r="G625" s="10" t="s">
        <v>4114</v>
      </c>
      <c r="I625" s="42"/>
      <c r="J625" s="42"/>
      <c r="Q625" s="10" t="s">
        <v>4284</v>
      </c>
      <c r="U625" s="10" t="s">
        <v>2839</v>
      </c>
      <c r="V625" s="21"/>
      <c r="W625" s="21"/>
    </row>
    <row r="626" spans="1:23" s="10" customFormat="1" ht="39">
      <c r="A626" s="18">
        <f t="shared" si="9"/>
        <v>624</v>
      </c>
      <c r="B626" s="10" t="s">
        <v>3767</v>
      </c>
      <c r="C626" s="10" t="s">
        <v>1256</v>
      </c>
      <c r="D626" s="10" t="s">
        <v>1233</v>
      </c>
      <c r="E626" s="10" t="s">
        <v>1561</v>
      </c>
      <c r="G626" s="10" t="s">
        <v>4114</v>
      </c>
      <c r="H626" s="10" t="s">
        <v>1080</v>
      </c>
      <c r="I626" s="42"/>
      <c r="J626" s="42"/>
      <c r="M626" s="10" t="s">
        <v>3275</v>
      </c>
      <c r="Q626" s="10" t="s">
        <v>1562</v>
      </c>
      <c r="U626" s="10" t="s">
        <v>4073</v>
      </c>
      <c r="V626" s="21"/>
      <c r="W626" s="21"/>
    </row>
    <row r="627" spans="1:23" s="10" customFormat="1" ht="25.5">
      <c r="A627" s="18">
        <f t="shared" si="9"/>
        <v>625</v>
      </c>
      <c r="B627" s="10" t="s">
        <v>3767</v>
      </c>
      <c r="C627" s="10" t="s">
        <v>1256</v>
      </c>
      <c r="D627" s="10" t="s">
        <v>1233</v>
      </c>
      <c r="E627" s="10" t="s">
        <v>1073</v>
      </c>
      <c r="G627" s="10" t="s">
        <v>4114</v>
      </c>
      <c r="H627" s="10" t="s">
        <v>1074</v>
      </c>
      <c r="I627" s="42"/>
      <c r="J627" s="42"/>
      <c r="M627" s="10" t="s">
        <v>3275</v>
      </c>
      <c r="U627" s="10" t="s">
        <v>3790</v>
      </c>
      <c r="V627" s="21"/>
      <c r="W627" s="21"/>
    </row>
    <row r="628" spans="1:23" s="3" customFormat="1" ht="39">
      <c r="A628" s="18">
        <f t="shared" si="9"/>
        <v>626</v>
      </c>
      <c r="B628" s="3" t="s">
        <v>3767</v>
      </c>
      <c r="C628" s="3" t="s">
        <v>1256</v>
      </c>
      <c r="D628" s="10" t="s">
        <v>1233</v>
      </c>
      <c r="E628" s="3" t="s">
        <v>1301</v>
      </c>
      <c r="G628" s="3" t="s">
        <v>4114</v>
      </c>
      <c r="I628" s="32">
        <v>24.5</v>
      </c>
      <c r="J628" s="32">
        <v>73.733333</v>
      </c>
      <c r="K628" s="10"/>
      <c r="M628" s="10" t="s">
        <v>3275</v>
      </c>
      <c r="P628" s="3" t="s">
        <v>1511</v>
      </c>
      <c r="Q628" s="10" t="s">
        <v>869</v>
      </c>
      <c r="T628" s="10" t="s">
        <v>1414</v>
      </c>
      <c r="U628" s="10" t="s">
        <v>4441</v>
      </c>
      <c r="V628" s="20"/>
      <c r="W628" s="20"/>
    </row>
    <row r="629" spans="1:23" ht="78">
      <c r="A629" s="18">
        <f t="shared" si="9"/>
        <v>627</v>
      </c>
      <c r="B629" s="8" t="s">
        <v>3767</v>
      </c>
      <c r="C629" s="8" t="s">
        <v>1256</v>
      </c>
      <c r="D629" s="10" t="s">
        <v>1233</v>
      </c>
      <c r="E629" s="3" t="s">
        <v>1302</v>
      </c>
      <c r="G629" s="3" t="s">
        <v>4114</v>
      </c>
      <c r="H629" s="3" t="s">
        <v>2241</v>
      </c>
      <c r="I629" s="32">
        <v>24.466667</v>
      </c>
      <c r="J629" s="32">
        <v>73.833333</v>
      </c>
      <c r="K629" s="3" t="s">
        <v>1016</v>
      </c>
      <c r="L629" s="3">
        <v>1968</v>
      </c>
      <c r="M629" s="10" t="s">
        <v>1309</v>
      </c>
      <c r="N629" s="10" t="s">
        <v>1677</v>
      </c>
      <c r="O629" s="3" t="s">
        <v>1850</v>
      </c>
      <c r="P629" s="3" t="s">
        <v>1820</v>
      </c>
      <c r="Q629" s="10" t="s">
        <v>5231</v>
      </c>
      <c r="R629" s="10" t="s">
        <v>1955</v>
      </c>
      <c r="S629" s="10" t="s">
        <v>1477</v>
      </c>
      <c r="T629" s="3" t="s">
        <v>1027</v>
      </c>
      <c r="U629" s="10" t="s">
        <v>893</v>
      </c>
      <c r="V629" s="3">
        <v>5330410047</v>
      </c>
      <c r="W629" s="3" t="s">
        <v>3815</v>
      </c>
    </row>
    <row r="630" spans="1:21" s="10" customFormat="1" ht="25.5">
      <c r="A630" s="18">
        <f t="shared" si="9"/>
        <v>628</v>
      </c>
      <c r="B630" s="9" t="s">
        <v>3767</v>
      </c>
      <c r="C630" s="9" t="s">
        <v>1256</v>
      </c>
      <c r="D630" s="10" t="s">
        <v>1233</v>
      </c>
      <c r="E630" s="10" t="s">
        <v>1044</v>
      </c>
      <c r="G630" s="10" t="s">
        <v>4114</v>
      </c>
      <c r="I630" s="42"/>
      <c r="J630" s="42"/>
      <c r="M630" s="10" t="s">
        <v>3275</v>
      </c>
      <c r="U630" s="10" t="s">
        <v>3790</v>
      </c>
    </row>
    <row r="631" spans="1:23" s="3" customFormat="1" ht="64.5">
      <c r="A631" s="18">
        <f t="shared" si="9"/>
        <v>629</v>
      </c>
      <c r="B631" s="3" t="s">
        <v>3767</v>
      </c>
      <c r="C631" s="3" t="s">
        <v>1256</v>
      </c>
      <c r="D631" s="10" t="s">
        <v>1233</v>
      </c>
      <c r="E631" s="3" t="s">
        <v>890</v>
      </c>
      <c r="G631" s="3" t="s">
        <v>4114</v>
      </c>
      <c r="I631" s="32">
        <v>24.566667</v>
      </c>
      <c r="J631" s="32">
        <v>73.766667</v>
      </c>
      <c r="P631" s="3" t="s">
        <v>1511</v>
      </c>
      <c r="Q631" s="10" t="s">
        <v>1691</v>
      </c>
      <c r="R631" s="10" t="s">
        <v>1326</v>
      </c>
      <c r="T631" s="10" t="s">
        <v>1414</v>
      </c>
      <c r="U631" s="10" t="s">
        <v>3859</v>
      </c>
      <c r="V631" s="20"/>
      <c r="W631" s="20"/>
    </row>
    <row r="632" spans="1:23" s="3" customFormat="1" ht="39">
      <c r="A632" s="18">
        <f t="shared" si="9"/>
        <v>630</v>
      </c>
      <c r="B632" s="3" t="s">
        <v>3767</v>
      </c>
      <c r="C632" s="3" t="s">
        <v>1256</v>
      </c>
      <c r="D632" s="10" t="s">
        <v>1233</v>
      </c>
      <c r="E632" s="3" t="s">
        <v>1413</v>
      </c>
      <c r="G632" s="3" t="s">
        <v>4114</v>
      </c>
      <c r="I632" s="32">
        <v>24.55</v>
      </c>
      <c r="J632" s="32">
        <v>73.783333</v>
      </c>
      <c r="P632" s="3" t="s">
        <v>1511</v>
      </c>
      <c r="Q632" s="10" t="s">
        <v>1478</v>
      </c>
      <c r="T632" s="10" t="s">
        <v>1414</v>
      </c>
      <c r="U632" s="10" t="s">
        <v>4441</v>
      </c>
      <c r="V632" s="20"/>
      <c r="W632" s="20"/>
    </row>
    <row r="633" spans="1:23" s="10" customFormat="1" ht="25.5">
      <c r="A633" s="18">
        <f t="shared" si="9"/>
        <v>631</v>
      </c>
      <c r="B633" s="10" t="s">
        <v>3767</v>
      </c>
      <c r="C633" s="10" t="s">
        <v>1256</v>
      </c>
      <c r="D633" s="10" t="s">
        <v>1233</v>
      </c>
      <c r="E633" s="10" t="s">
        <v>1420</v>
      </c>
      <c r="G633" s="10" t="s">
        <v>4114</v>
      </c>
      <c r="I633" s="42"/>
      <c r="J633" s="42"/>
      <c r="U633" s="10" t="s">
        <v>3790</v>
      </c>
      <c r="V633" s="21"/>
      <c r="W633" s="21"/>
    </row>
    <row r="634" spans="1:23" s="3" customFormat="1" ht="64.5">
      <c r="A634" s="18">
        <f t="shared" si="9"/>
        <v>632</v>
      </c>
      <c r="B634" s="3" t="s">
        <v>3767</v>
      </c>
      <c r="C634" s="3" t="s">
        <v>1256</v>
      </c>
      <c r="D634" s="10" t="s">
        <v>1233</v>
      </c>
      <c r="E634" s="3" t="s">
        <v>3701</v>
      </c>
      <c r="G634" s="3" t="s">
        <v>4114</v>
      </c>
      <c r="H634" s="10" t="s">
        <v>4039</v>
      </c>
      <c r="I634" s="32">
        <v>24.55</v>
      </c>
      <c r="J634" s="32">
        <v>73.796667</v>
      </c>
      <c r="K634" s="3" t="s">
        <v>1215</v>
      </c>
      <c r="L634" s="10">
        <v>1967</v>
      </c>
      <c r="M634" s="10" t="s">
        <v>1309</v>
      </c>
      <c r="P634" s="3" t="s">
        <v>1820</v>
      </c>
      <c r="Q634" s="3" t="s">
        <v>870</v>
      </c>
      <c r="R634" s="10" t="s">
        <v>1576</v>
      </c>
      <c r="T634" s="3" t="s">
        <v>1027</v>
      </c>
      <c r="U634" s="10" t="s">
        <v>1071</v>
      </c>
      <c r="V634" s="3">
        <v>5330410035</v>
      </c>
      <c r="W634" s="3" t="s">
        <v>2229</v>
      </c>
    </row>
    <row r="635" spans="1:21" s="10" customFormat="1" ht="51.75">
      <c r="A635" s="18">
        <f t="shared" si="9"/>
        <v>633</v>
      </c>
      <c r="B635" s="10" t="s">
        <v>3767</v>
      </c>
      <c r="C635" s="10" t="s">
        <v>1256</v>
      </c>
      <c r="D635" s="10" t="s">
        <v>1233</v>
      </c>
      <c r="E635" s="10" t="s">
        <v>1359</v>
      </c>
      <c r="G635" s="10" t="s">
        <v>4114</v>
      </c>
      <c r="I635" s="42"/>
      <c r="J635" s="42"/>
      <c r="K635" s="10" t="s">
        <v>632</v>
      </c>
      <c r="M635" s="10" t="s">
        <v>3275</v>
      </c>
      <c r="Q635" s="10" t="s">
        <v>1560</v>
      </c>
      <c r="U635" s="10" t="s">
        <v>3345</v>
      </c>
    </row>
    <row r="636" spans="1:21" s="10" customFormat="1" ht="25.5">
      <c r="A636" s="18">
        <f t="shared" si="9"/>
        <v>634</v>
      </c>
      <c r="B636" s="10" t="s">
        <v>3767</v>
      </c>
      <c r="C636" s="10" t="s">
        <v>1256</v>
      </c>
      <c r="D636" s="10" t="s">
        <v>1233</v>
      </c>
      <c r="E636" s="10" t="s">
        <v>4206</v>
      </c>
      <c r="G636" s="10" t="s">
        <v>4114</v>
      </c>
      <c r="I636" s="42"/>
      <c r="J636" s="42"/>
      <c r="Q636" s="10" t="s">
        <v>1141</v>
      </c>
      <c r="U636" s="10" t="s">
        <v>3790</v>
      </c>
    </row>
    <row r="637" spans="1:23" s="10" customFormat="1" ht="64.5">
      <c r="A637" s="18">
        <f t="shared" si="9"/>
        <v>635</v>
      </c>
      <c r="B637" s="10" t="s">
        <v>3767</v>
      </c>
      <c r="C637" s="10" t="s">
        <v>1256</v>
      </c>
      <c r="D637" s="10" t="s">
        <v>1233</v>
      </c>
      <c r="E637" s="10" t="s">
        <v>4207</v>
      </c>
      <c r="G637" s="10" t="s">
        <v>4114</v>
      </c>
      <c r="H637" s="10" t="s">
        <v>3719</v>
      </c>
      <c r="I637" s="42"/>
      <c r="J637" s="42"/>
      <c r="K637" s="10" t="s">
        <v>3718</v>
      </c>
      <c r="M637" s="10" t="s">
        <v>3275</v>
      </c>
      <c r="P637" s="10" t="s">
        <v>3722</v>
      </c>
      <c r="Q637" s="10" t="s">
        <v>477</v>
      </c>
      <c r="T637" s="10" t="s">
        <v>3790</v>
      </c>
      <c r="U637" s="10" t="s">
        <v>4073</v>
      </c>
      <c r="V637" s="21"/>
      <c r="W637" s="21"/>
    </row>
    <row r="638" spans="1:23" s="10" customFormat="1" ht="25.5">
      <c r="A638" s="18">
        <f t="shared" si="9"/>
        <v>636</v>
      </c>
      <c r="B638" s="10" t="s">
        <v>3767</v>
      </c>
      <c r="C638" s="10" t="s">
        <v>1256</v>
      </c>
      <c r="D638" s="10" t="s">
        <v>1233</v>
      </c>
      <c r="E638" s="10" t="s">
        <v>1045</v>
      </c>
      <c r="G638" s="10" t="s">
        <v>4114</v>
      </c>
      <c r="I638" s="42"/>
      <c r="J638" s="42"/>
      <c r="K638" s="10" t="s">
        <v>1046</v>
      </c>
      <c r="M638" s="10" t="s">
        <v>3275</v>
      </c>
      <c r="U638" s="10" t="s">
        <v>3790</v>
      </c>
      <c r="V638" s="21"/>
      <c r="W638" s="21"/>
    </row>
    <row r="639" spans="1:23" s="10" customFormat="1" ht="25.5">
      <c r="A639" s="18">
        <f t="shared" si="9"/>
        <v>637</v>
      </c>
      <c r="B639" s="10" t="s">
        <v>3767</v>
      </c>
      <c r="C639" s="10" t="s">
        <v>1256</v>
      </c>
      <c r="D639" s="10" t="s">
        <v>1233</v>
      </c>
      <c r="E639" s="10" t="s">
        <v>392</v>
      </c>
      <c r="G639" s="10" t="s">
        <v>4114</v>
      </c>
      <c r="I639" s="42"/>
      <c r="J639" s="42"/>
      <c r="K639" s="10" t="s">
        <v>393</v>
      </c>
      <c r="M639" s="10" t="s">
        <v>3275</v>
      </c>
      <c r="U639" s="10" t="s">
        <v>3790</v>
      </c>
      <c r="V639" s="21"/>
      <c r="W639" s="21"/>
    </row>
    <row r="640" spans="1:21" s="10" customFormat="1" ht="51.75">
      <c r="A640" s="18">
        <f t="shared" si="9"/>
        <v>638</v>
      </c>
      <c r="B640" s="10" t="s">
        <v>3767</v>
      </c>
      <c r="C640" s="10" t="s">
        <v>1256</v>
      </c>
      <c r="D640" s="10" t="s">
        <v>1233</v>
      </c>
      <c r="E640" s="10" t="s">
        <v>1190</v>
      </c>
      <c r="G640" s="10" t="s">
        <v>4114</v>
      </c>
      <c r="I640" s="42"/>
      <c r="J640" s="42"/>
      <c r="K640" s="10" t="s">
        <v>633</v>
      </c>
      <c r="M640" s="10" t="s">
        <v>3275</v>
      </c>
      <c r="Q640" s="10" t="s">
        <v>1689</v>
      </c>
      <c r="U640" s="10" t="s">
        <v>3345</v>
      </c>
    </row>
    <row r="641" spans="1:23" s="3" customFormat="1" ht="39">
      <c r="A641" s="18">
        <f t="shared" si="9"/>
        <v>639</v>
      </c>
      <c r="B641" s="3" t="s">
        <v>3767</v>
      </c>
      <c r="C641" s="3" t="s">
        <v>1256</v>
      </c>
      <c r="D641" s="10" t="s">
        <v>775</v>
      </c>
      <c r="E641" s="3" t="s">
        <v>537</v>
      </c>
      <c r="G641" s="3" t="s">
        <v>1664</v>
      </c>
      <c r="I641" s="32">
        <v>23.5</v>
      </c>
      <c r="J641" s="32">
        <v>74.25</v>
      </c>
      <c r="P641" s="3" t="s">
        <v>1511</v>
      </c>
      <c r="T641" s="3" t="s">
        <v>1027</v>
      </c>
      <c r="V641" s="3">
        <v>5330410030</v>
      </c>
      <c r="W641" s="20"/>
    </row>
    <row r="642" spans="1:23" s="10" customFormat="1" ht="12.75">
      <c r="A642" s="18">
        <f t="shared" si="9"/>
        <v>640</v>
      </c>
      <c r="B642" s="10" t="s">
        <v>3767</v>
      </c>
      <c r="C642" s="10" t="s">
        <v>2751</v>
      </c>
      <c r="E642" s="10" t="s">
        <v>4355</v>
      </c>
      <c r="G642" s="10" t="s">
        <v>4114</v>
      </c>
      <c r="I642" s="42"/>
      <c r="J642" s="42"/>
      <c r="M642" s="10" t="s">
        <v>3275</v>
      </c>
      <c r="U642" s="10" t="s">
        <v>1555</v>
      </c>
      <c r="W642" s="21"/>
    </row>
    <row r="643" spans="1:23" s="3" customFormat="1" ht="39">
      <c r="A643" s="18">
        <f t="shared" si="9"/>
        <v>641</v>
      </c>
      <c r="B643" s="10" t="s">
        <v>3767</v>
      </c>
      <c r="C643" s="10" t="s">
        <v>2751</v>
      </c>
      <c r="D643" s="10"/>
      <c r="E643" s="10" t="s">
        <v>2752</v>
      </c>
      <c r="G643" s="10" t="s">
        <v>4114</v>
      </c>
      <c r="I643" s="32"/>
      <c r="J643" s="32"/>
      <c r="M643" s="10" t="s">
        <v>1997</v>
      </c>
      <c r="R643" s="10" t="s">
        <v>1465</v>
      </c>
      <c r="U643" s="10" t="s">
        <v>1552</v>
      </c>
      <c r="V643" s="20"/>
      <c r="W643" s="20"/>
    </row>
    <row r="644" spans="1:23" s="3" customFormat="1" ht="39">
      <c r="A644" s="18">
        <f t="shared" si="9"/>
        <v>642</v>
      </c>
      <c r="B644" s="10" t="s">
        <v>3767</v>
      </c>
      <c r="C644" s="10" t="s">
        <v>2751</v>
      </c>
      <c r="D644" s="10"/>
      <c r="E644" s="10" t="s">
        <v>1686</v>
      </c>
      <c r="G644" s="10" t="s">
        <v>4114</v>
      </c>
      <c r="I644" s="32"/>
      <c r="J644" s="32"/>
      <c r="M644" s="10" t="s">
        <v>1997</v>
      </c>
      <c r="R644" s="10" t="s">
        <v>1465</v>
      </c>
      <c r="U644" s="10" t="s">
        <v>1552</v>
      </c>
      <c r="V644" s="20"/>
      <c r="W644" s="20"/>
    </row>
    <row r="645" spans="1:23" s="10" customFormat="1" ht="25.5">
      <c r="A645" s="18">
        <f aca="true" t="shared" si="10" ref="A645:A708">A644+1</f>
        <v>643</v>
      </c>
      <c r="B645" s="10" t="s">
        <v>3767</v>
      </c>
      <c r="C645" s="10" t="s">
        <v>2751</v>
      </c>
      <c r="E645" s="10" t="s">
        <v>4172</v>
      </c>
      <c r="G645" s="10" t="s">
        <v>4114</v>
      </c>
      <c r="I645" s="42"/>
      <c r="J645" s="42"/>
      <c r="K645" s="10" t="s">
        <v>4741</v>
      </c>
      <c r="M645" s="10" t="s">
        <v>1510</v>
      </c>
      <c r="U645" s="10" t="s">
        <v>4307</v>
      </c>
      <c r="V645" s="21"/>
      <c r="W645" s="21"/>
    </row>
    <row r="646" spans="1:23" s="10" customFormat="1" ht="25.5">
      <c r="A646" s="18">
        <f t="shared" si="10"/>
        <v>644</v>
      </c>
      <c r="B646" s="10" t="s">
        <v>3767</v>
      </c>
      <c r="C646" s="10" t="s">
        <v>2751</v>
      </c>
      <c r="D646" s="10" t="s">
        <v>4558</v>
      </c>
      <c r="E646" s="10" t="s">
        <v>4354</v>
      </c>
      <c r="G646" s="10" t="s">
        <v>4114</v>
      </c>
      <c r="I646" s="42"/>
      <c r="J646" s="42"/>
      <c r="M646" s="10" t="s">
        <v>3275</v>
      </c>
      <c r="U646" s="10" t="s">
        <v>1555</v>
      </c>
      <c r="W646" s="21"/>
    </row>
    <row r="647" spans="1:23" s="10" customFormat="1" ht="25.5">
      <c r="A647" s="18">
        <f t="shared" si="10"/>
        <v>645</v>
      </c>
      <c r="B647" s="10" t="s">
        <v>3767</v>
      </c>
      <c r="C647" s="10" t="s">
        <v>2751</v>
      </c>
      <c r="D647" s="10" t="s">
        <v>4212</v>
      </c>
      <c r="E647" s="10" t="s">
        <v>4213</v>
      </c>
      <c r="G647" s="10" t="s">
        <v>4114</v>
      </c>
      <c r="I647" s="42"/>
      <c r="J647" s="42"/>
      <c r="Q647" s="10" t="s">
        <v>4205</v>
      </c>
      <c r="U647" s="10" t="s">
        <v>2839</v>
      </c>
      <c r="W647" s="21"/>
    </row>
    <row r="648" spans="1:23" s="10" customFormat="1" ht="39">
      <c r="A648" s="18">
        <f t="shared" si="10"/>
        <v>646</v>
      </c>
      <c r="B648" s="10" t="s">
        <v>3767</v>
      </c>
      <c r="C648" s="10" t="s">
        <v>2751</v>
      </c>
      <c r="D648" s="10" t="s">
        <v>4211</v>
      </c>
      <c r="E648" s="10" t="s">
        <v>1504</v>
      </c>
      <c r="G648" s="10" t="s">
        <v>4114</v>
      </c>
      <c r="H648" s="10" t="s">
        <v>711</v>
      </c>
      <c r="I648" s="42"/>
      <c r="J648" s="42"/>
      <c r="K648" s="10" t="s">
        <v>936</v>
      </c>
      <c r="M648" s="10" t="s">
        <v>3275</v>
      </c>
      <c r="P648" s="10" t="s">
        <v>3722</v>
      </c>
      <c r="Q648" s="10" t="s">
        <v>4381</v>
      </c>
      <c r="R648" s="10" t="s">
        <v>1160</v>
      </c>
      <c r="U648" s="10" t="s">
        <v>4309</v>
      </c>
      <c r="V648" s="21"/>
      <c r="W648" s="21"/>
    </row>
    <row r="649" spans="1:23" s="3" customFormat="1" ht="39">
      <c r="A649" s="18">
        <f t="shared" si="10"/>
        <v>647</v>
      </c>
      <c r="B649" s="10" t="s">
        <v>3767</v>
      </c>
      <c r="C649" s="10" t="s">
        <v>2751</v>
      </c>
      <c r="D649" s="10" t="s">
        <v>4647</v>
      </c>
      <c r="E649" s="10" t="s">
        <v>4448</v>
      </c>
      <c r="G649" s="10" t="s">
        <v>4114</v>
      </c>
      <c r="I649" s="32"/>
      <c r="J649" s="32"/>
      <c r="M649" s="10" t="s">
        <v>1997</v>
      </c>
      <c r="R649" s="10" t="s">
        <v>1465</v>
      </c>
      <c r="U649" s="10" t="s">
        <v>4449</v>
      </c>
      <c r="V649" s="20"/>
      <c r="W649" s="20"/>
    </row>
    <row r="650" spans="1:23" s="10" customFormat="1" ht="25.5">
      <c r="A650" s="18">
        <f t="shared" si="10"/>
        <v>648</v>
      </c>
      <c r="B650" s="3" t="s">
        <v>3767</v>
      </c>
      <c r="C650" s="3" t="s">
        <v>3121</v>
      </c>
      <c r="E650" s="10" t="s">
        <v>4032</v>
      </c>
      <c r="G650" s="10" t="s">
        <v>4114</v>
      </c>
      <c r="I650" s="42"/>
      <c r="J650" s="42"/>
      <c r="U650" s="10" t="s">
        <v>1555</v>
      </c>
      <c r="V650" s="21"/>
      <c r="W650" s="21"/>
    </row>
    <row r="651" spans="1:23" s="3" customFormat="1" ht="25.5">
      <c r="A651" s="18">
        <f t="shared" si="10"/>
        <v>649</v>
      </c>
      <c r="B651" s="3" t="s">
        <v>3767</v>
      </c>
      <c r="C651" s="3" t="s">
        <v>3121</v>
      </c>
      <c r="E651" s="3" t="s">
        <v>2268</v>
      </c>
      <c r="G651" s="3" t="s">
        <v>4114</v>
      </c>
      <c r="I651" s="32">
        <v>29.812222</v>
      </c>
      <c r="J651" s="32">
        <v>78.596667</v>
      </c>
      <c r="P651" s="3" t="s">
        <v>1511</v>
      </c>
      <c r="T651" s="3" t="s">
        <v>3929</v>
      </c>
      <c r="U651" s="3" t="s">
        <v>4214</v>
      </c>
      <c r="W651" s="20"/>
    </row>
    <row r="652" spans="1:23" s="3" customFormat="1" ht="39">
      <c r="A652" s="18">
        <f t="shared" si="10"/>
        <v>650</v>
      </c>
      <c r="B652" s="3" t="s">
        <v>3767</v>
      </c>
      <c r="C652" s="3" t="s">
        <v>3121</v>
      </c>
      <c r="E652" s="3" t="s">
        <v>2267</v>
      </c>
      <c r="G652" s="3" t="s">
        <v>4114</v>
      </c>
      <c r="I652" s="32">
        <v>29.591667</v>
      </c>
      <c r="J652" s="32">
        <v>80.172222</v>
      </c>
      <c r="P652" s="3" t="s">
        <v>1511</v>
      </c>
      <c r="T652" s="3" t="s">
        <v>3934</v>
      </c>
      <c r="U652" s="3" t="s">
        <v>3572</v>
      </c>
      <c r="W652" s="20"/>
    </row>
    <row r="653" spans="1:23" s="10" customFormat="1" ht="25.5">
      <c r="A653" s="18">
        <f t="shared" si="10"/>
        <v>651</v>
      </c>
      <c r="B653" s="10" t="s">
        <v>3767</v>
      </c>
      <c r="C653" s="10" t="s">
        <v>3121</v>
      </c>
      <c r="D653" s="10" t="s">
        <v>4744</v>
      </c>
      <c r="E653" s="10" t="s">
        <v>3427</v>
      </c>
      <c r="G653" s="10" t="s">
        <v>4114</v>
      </c>
      <c r="I653" s="42"/>
      <c r="J653" s="42"/>
      <c r="U653" s="10" t="s">
        <v>2839</v>
      </c>
      <c r="W653" s="21"/>
    </row>
    <row r="654" spans="1:23" s="10" customFormat="1" ht="39">
      <c r="A654" s="18">
        <f t="shared" si="10"/>
        <v>652</v>
      </c>
      <c r="B654" s="10" t="s">
        <v>3767</v>
      </c>
      <c r="C654" s="10" t="s">
        <v>3683</v>
      </c>
      <c r="D654" s="10" t="s">
        <v>4334</v>
      </c>
      <c r="E654" s="10" t="s">
        <v>3968</v>
      </c>
      <c r="G654" s="10" t="s">
        <v>4114</v>
      </c>
      <c r="I654" s="42"/>
      <c r="J654" s="42"/>
      <c r="Q654" s="10" t="s">
        <v>4030</v>
      </c>
      <c r="S654" s="10" t="s">
        <v>4328</v>
      </c>
      <c r="U654" s="10" t="s">
        <v>4309</v>
      </c>
      <c r="V654" s="21"/>
      <c r="W654" s="21"/>
    </row>
    <row r="655" spans="1:23" s="10" customFormat="1" ht="39">
      <c r="A655" s="18">
        <f t="shared" si="10"/>
        <v>653</v>
      </c>
      <c r="B655" s="10" t="s">
        <v>3767</v>
      </c>
      <c r="C655" s="10" t="s">
        <v>3683</v>
      </c>
      <c r="D655" s="10" t="s">
        <v>4334</v>
      </c>
      <c r="E655" s="10" t="s">
        <v>4041</v>
      </c>
      <c r="G655" s="10" t="s">
        <v>4114</v>
      </c>
      <c r="I655" s="42"/>
      <c r="J655" s="42"/>
      <c r="Q655" s="10" t="s">
        <v>4042</v>
      </c>
      <c r="S655" s="10" t="s">
        <v>4328</v>
      </c>
      <c r="U655" s="10" t="s">
        <v>2431</v>
      </c>
      <c r="V655" s="21"/>
      <c r="W655" s="21"/>
    </row>
    <row r="656" spans="1:23" s="10" customFormat="1" ht="64.5">
      <c r="A656" s="18">
        <f t="shared" si="10"/>
        <v>654</v>
      </c>
      <c r="B656" s="10" t="s">
        <v>3767</v>
      </c>
      <c r="C656" s="10" t="s">
        <v>3683</v>
      </c>
      <c r="D656" s="10" t="s">
        <v>4334</v>
      </c>
      <c r="E656" s="10" t="s">
        <v>3693</v>
      </c>
      <c r="G656" s="3" t="s">
        <v>2325</v>
      </c>
      <c r="I656" s="42"/>
      <c r="J656" s="42"/>
      <c r="M656" s="10" t="s">
        <v>3275</v>
      </c>
      <c r="P656" s="10" t="s">
        <v>3722</v>
      </c>
      <c r="Q656" s="10" t="s">
        <v>3705</v>
      </c>
      <c r="S656" s="10" t="s">
        <v>4328</v>
      </c>
      <c r="U656" s="10" t="s">
        <v>4646</v>
      </c>
      <c r="V656" s="21"/>
      <c r="W656" s="21"/>
    </row>
    <row r="657" spans="1:23" s="10" customFormat="1" ht="39">
      <c r="A657" s="18">
        <f t="shared" si="10"/>
        <v>655</v>
      </c>
      <c r="B657" s="10" t="s">
        <v>3767</v>
      </c>
      <c r="C657" s="10" t="s">
        <v>3683</v>
      </c>
      <c r="D657" s="10" t="s">
        <v>4334</v>
      </c>
      <c r="E657" s="10" t="s">
        <v>3438</v>
      </c>
      <c r="G657" s="10" t="s">
        <v>4114</v>
      </c>
      <c r="I657" s="42"/>
      <c r="J657" s="42"/>
      <c r="M657" s="10" t="s">
        <v>3275</v>
      </c>
      <c r="P657" s="10" t="s">
        <v>3722</v>
      </c>
      <c r="Q657" s="10" t="s">
        <v>3439</v>
      </c>
      <c r="S657" s="10" t="s">
        <v>4328</v>
      </c>
      <c r="U657" s="10" t="s">
        <v>4309</v>
      </c>
      <c r="V657" s="21"/>
      <c r="W657" s="21"/>
    </row>
    <row r="658" spans="1:23" s="10" customFormat="1" ht="39">
      <c r="A658" s="18">
        <f t="shared" si="10"/>
        <v>656</v>
      </c>
      <c r="B658" s="10" t="s">
        <v>3767</v>
      </c>
      <c r="C658" s="10" t="s">
        <v>3683</v>
      </c>
      <c r="D658" s="10" t="s">
        <v>4334</v>
      </c>
      <c r="E658" s="10" t="s">
        <v>4099</v>
      </c>
      <c r="G658" s="10" t="s">
        <v>4114</v>
      </c>
      <c r="I658" s="42"/>
      <c r="J658" s="42"/>
      <c r="Q658" s="10" t="s">
        <v>4385</v>
      </c>
      <c r="S658" s="10" t="s">
        <v>4328</v>
      </c>
      <c r="U658" s="10" t="s">
        <v>2431</v>
      </c>
      <c r="V658" s="21"/>
      <c r="W658" s="21"/>
    </row>
    <row r="659" spans="1:23" s="10" customFormat="1" ht="39">
      <c r="A659" s="18">
        <f t="shared" si="10"/>
        <v>657</v>
      </c>
      <c r="B659" s="10" t="s">
        <v>3767</v>
      </c>
      <c r="C659" s="10" t="s">
        <v>3683</v>
      </c>
      <c r="D659" s="10" t="s">
        <v>4334</v>
      </c>
      <c r="E659" s="10" t="s">
        <v>3907</v>
      </c>
      <c r="G659" s="10" t="s">
        <v>4114</v>
      </c>
      <c r="H659" s="10" t="s">
        <v>3009</v>
      </c>
      <c r="I659" s="42"/>
      <c r="J659" s="42"/>
      <c r="K659" s="10" t="s">
        <v>3008</v>
      </c>
      <c r="M659" s="10" t="s">
        <v>3275</v>
      </c>
      <c r="P659" s="10" t="s">
        <v>3722</v>
      </c>
      <c r="U659" s="10" t="s">
        <v>2431</v>
      </c>
      <c r="V659" s="21"/>
      <c r="W659" s="21"/>
    </row>
    <row r="660" spans="1:23" s="10" customFormat="1" ht="78">
      <c r="A660" s="18">
        <f t="shared" si="10"/>
        <v>658</v>
      </c>
      <c r="B660" s="10" t="s">
        <v>3767</v>
      </c>
      <c r="C660" s="10" t="s">
        <v>3683</v>
      </c>
      <c r="D660" s="10" t="s">
        <v>4334</v>
      </c>
      <c r="E660" s="10" t="s">
        <v>813</v>
      </c>
      <c r="G660" s="3" t="s">
        <v>2325</v>
      </c>
      <c r="I660" s="42"/>
      <c r="J660" s="42"/>
      <c r="K660" s="10" t="s">
        <v>3326</v>
      </c>
      <c r="M660" s="10" t="s">
        <v>4748</v>
      </c>
      <c r="Q660" s="10" t="s">
        <v>4992</v>
      </c>
      <c r="S660" s="10" t="s">
        <v>4328</v>
      </c>
      <c r="U660" s="10" t="s">
        <v>821</v>
      </c>
      <c r="V660" s="21"/>
      <c r="W660" s="21"/>
    </row>
    <row r="661" spans="1:23" s="10" customFormat="1" ht="64.5">
      <c r="A661" s="18">
        <f t="shared" si="10"/>
        <v>659</v>
      </c>
      <c r="B661" s="10" t="s">
        <v>3767</v>
      </c>
      <c r="C661" s="10" t="s">
        <v>3683</v>
      </c>
      <c r="D661" s="10" t="s">
        <v>4334</v>
      </c>
      <c r="E661" s="10" t="s">
        <v>3909</v>
      </c>
      <c r="G661" s="3" t="s">
        <v>2325</v>
      </c>
      <c r="I661" s="42"/>
      <c r="J661" s="42"/>
      <c r="M661" s="10" t="s">
        <v>3275</v>
      </c>
      <c r="P661" s="10" t="s">
        <v>3722</v>
      </c>
      <c r="Q661" s="10" t="s">
        <v>4096</v>
      </c>
      <c r="S661" s="10" t="s">
        <v>4328</v>
      </c>
      <c r="U661" s="10" t="s">
        <v>4646</v>
      </c>
      <c r="V661" s="21"/>
      <c r="W661" s="21"/>
    </row>
    <row r="662" spans="1:23" s="10" customFormat="1" ht="39">
      <c r="A662" s="18">
        <f t="shared" si="10"/>
        <v>660</v>
      </c>
      <c r="B662" s="10" t="s">
        <v>3767</v>
      </c>
      <c r="C662" s="10" t="s">
        <v>3683</v>
      </c>
      <c r="D662" s="10" t="s">
        <v>4334</v>
      </c>
      <c r="E662" s="10" t="s">
        <v>4097</v>
      </c>
      <c r="G662" s="10" t="s">
        <v>4114</v>
      </c>
      <c r="I662" s="42"/>
      <c r="J662" s="42"/>
      <c r="Q662" s="10" t="s">
        <v>3908</v>
      </c>
      <c r="S662" s="10" t="s">
        <v>4328</v>
      </c>
      <c r="U662" s="10" t="s">
        <v>2431</v>
      </c>
      <c r="V662" s="21"/>
      <c r="W662" s="21"/>
    </row>
    <row r="663" spans="1:23" s="10" customFormat="1" ht="39">
      <c r="A663" s="18">
        <f t="shared" si="10"/>
        <v>661</v>
      </c>
      <c r="B663" s="10" t="s">
        <v>3767</v>
      </c>
      <c r="C663" s="10" t="s">
        <v>3683</v>
      </c>
      <c r="D663" s="10" t="s">
        <v>4334</v>
      </c>
      <c r="E663" s="10" t="s">
        <v>4203</v>
      </c>
      <c r="G663" s="10" t="s">
        <v>4114</v>
      </c>
      <c r="I663" s="42"/>
      <c r="J663" s="42"/>
      <c r="Q663" s="10" t="s">
        <v>3704</v>
      </c>
      <c r="S663" s="10" t="s">
        <v>4328</v>
      </c>
      <c r="U663" s="10" t="s">
        <v>2431</v>
      </c>
      <c r="V663" s="21"/>
      <c r="W663" s="21"/>
    </row>
    <row r="664" spans="1:23" s="10" customFormat="1" ht="78">
      <c r="A664" s="18">
        <f t="shared" si="10"/>
        <v>662</v>
      </c>
      <c r="B664" s="10" t="s">
        <v>3767</v>
      </c>
      <c r="C664" s="10" t="s">
        <v>3683</v>
      </c>
      <c r="D664" s="10" t="s">
        <v>4334</v>
      </c>
      <c r="E664" s="10" t="s">
        <v>4040</v>
      </c>
      <c r="G664" s="3" t="s">
        <v>2325</v>
      </c>
      <c r="I664" s="42"/>
      <c r="J664" s="42"/>
      <c r="K664" s="10" t="s">
        <v>3681</v>
      </c>
      <c r="M664" s="10" t="s">
        <v>4995</v>
      </c>
      <c r="P664" s="10" t="s">
        <v>1925</v>
      </c>
      <c r="Q664" s="10" t="s">
        <v>3405</v>
      </c>
      <c r="S664" s="10" t="s">
        <v>4328</v>
      </c>
      <c r="U664" s="10" t="s">
        <v>4826</v>
      </c>
      <c r="V664" s="21"/>
      <c r="W664" s="21"/>
    </row>
    <row r="665" spans="1:23" s="10" customFormat="1" ht="39">
      <c r="A665" s="18">
        <f t="shared" si="10"/>
        <v>663</v>
      </c>
      <c r="B665" s="10" t="s">
        <v>3767</v>
      </c>
      <c r="C665" s="10" t="s">
        <v>3683</v>
      </c>
      <c r="D665" s="10" t="s">
        <v>4334</v>
      </c>
      <c r="E665" s="10" t="s">
        <v>3937</v>
      </c>
      <c r="G665" s="10" t="s">
        <v>4114</v>
      </c>
      <c r="I665" s="42"/>
      <c r="J665" s="42"/>
      <c r="Q665" s="10" t="s">
        <v>3818</v>
      </c>
      <c r="S665" s="10" t="s">
        <v>4328</v>
      </c>
      <c r="U665" s="10" t="s">
        <v>2431</v>
      </c>
      <c r="V665" s="21"/>
      <c r="W665" s="21"/>
    </row>
    <row r="666" spans="1:23" s="10" customFormat="1" ht="39">
      <c r="A666" s="18">
        <f t="shared" si="10"/>
        <v>664</v>
      </c>
      <c r="B666" s="10" t="s">
        <v>3767</v>
      </c>
      <c r="C666" s="10" t="s">
        <v>3683</v>
      </c>
      <c r="D666" s="10" t="s">
        <v>4334</v>
      </c>
      <c r="E666" s="10" t="s">
        <v>3684</v>
      </c>
      <c r="G666" s="10" t="s">
        <v>4114</v>
      </c>
      <c r="I666" s="42"/>
      <c r="J666" s="42"/>
      <c r="K666" s="10" t="s">
        <v>3913</v>
      </c>
      <c r="Q666" s="10" t="s">
        <v>3962</v>
      </c>
      <c r="S666" s="10" t="s">
        <v>4328</v>
      </c>
      <c r="U666" s="10" t="s">
        <v>2431</v>
      </c>
      <c r="V666" s="21"/>
      <c r="W666" s="21"/>
    </row>
    <row r="667" spans="1:23" s="10" customFormat="1" ht="39">
      <c r="A667" s="18">
        <f t="shared" si="10"/>
        <v>665</v>
      </c>
      <c r="B667" s="10" t="s">
        <v>3767</v>
      </c>
      <c r="C667" s="10" t="s">
        <v>3683</v>
      </c>
      <c r="D667" s="10" t="s">
        <v>4334</v>
      </c>
      <c r="E667" s="10" t="s">
        <v>3847</v>
      </c>
      <c r="G667" s="3" t="s">
        <v>2325</v>
      </c>
      <c r="I667" s="42"/>
      <c r="J667" s="42"/>
      <c r="U667" s="10" t="s">
        <v>2182</v>
      </c>
      <c r="V667" s="21"/>
      <c r="W667" s="21"/>
    </row>
    <row r="668" spans="1:23" s="10" customFormat="1" ht="39">
      <c r="A668" s="18">
        <f t="shared" si="10"/>
        <v>666</v>
      </c>
      <c r="B668" s="10" t="s">
        <v>3767</v>
      </c>
      <c r="C668" s="10" t="s">
        <v>3683</v>
      </c>
      <c r="D668" s="10" t="s">
        <v>4334</v>
      </c>
      <c r="E668" s="10" t="s">
        <v>3938</v>
      </c>
      <c r="G668" s="10" t="s">
        <v>4114</v>
      </c>
      <c r="I668" s="42"/>
      <c r="J668" s="42"/>
      <c r="M668" s="10" t="s">
        <v>3010</v>
      </c>
      <c r="P668" s="10" t="s">
        <v>3722</v>
      </c>
      <c r="Q668" s="10" t="s">
        <v>3440</v>
      </c>
      <c r="S668" s="10" t="s">
        <v>4328</v>
      </c>
      <c r="U668" s="10" t="s">
        <v>4309</v>
      </c>
      <c r="V668" s="21"/>
      <c r="W668" s="21"/>
    </row>
    <row r="669" spans="1:23" s="10" customFormat="1" ht="51.75">
      <c r="A669" s="18">
        <f t="shared" si="10"/>
        <v>667</v>
      </c>
      <c r="B669" s="10" t="s">
        <v>3767</v>
      </c>
      <c r="C669" s="10" t="s">
        <v>3121</v>
      </c>
      <c r="D669" s="10" t="s">
        <v>2148</v>
      </c>
      <c r="E669" s="10" t="s">
        <v>3821</v>
      </c>
      <c r="G669" s="10" t="s">
        <v>4114</v>
      </c>
      <c r="I669" s="42"/>
      <c r="J669" s="42"/>
      <c r="M669" s="10" t="s">
        <v>3275</v>
      </c>
      <c r="P669" s="10" t="s">
        <v>3722</v>
      </c>
      <c r="Q669" s="10" t="s">
        <v>3822</v>
      </c>
      <c r="U669" s="10" t="s">
        <v>2431</v>
      </c>
      <c r="W669" s="21"/>
    </row>
    <row r="670" spans="1:23" s="10" customFormat="1" ht="78">
      <c r="A670" s="18">
        <f t="shared" si="10"/>
        <v>668</v>
      </c>
      <c r="B670" s="10" t="s">
        <v>3767</v>
      </c>
      <c r="C670" s="10" t="s">
        <v>3121</v>
      </c>
      <c r="D670" s="10" t="s">
        <v>2148</v>
      </c>
      <c r="E670" s="10" t="s">
        <v>4037</v>
      </c>
      <c r="G670" s="10" t="s">
        <v>4114</v>
      </c>
      <c r="I670" s="42"/>
      <c r="J670" s="42"/>
      <c r="M670" s="10" t="s">
        <v>3275</v>
      </c>
      <c r="P670" s="10" t="s">
        <v>3722</v>
      </c>
      <c r="Q670" s="10" t="s">
        <v>4036</v>
      </c>
      <c r="U670" s="10" t="s">
        <v>2431</v>
      </c>
      <c r="W670" s="21"/>
    </row>
    <row r="671" spans="1:23" s="3" customFormat="1" ht="78">
      <c r="A671" s="18">
        <f t="shared" si="10"/>
        <v>669</v>
      </c>
      <c r="B671" s="3" t="s">
        <v>3767</v>
      </c>
      <c r="C671" s="3" t="s">
        <v>2994</v>
      </c>
      <c r="D671" s="10" t="s">
        <v>4745</v>
      </c>
      <c r="E671" s="3" t="s">
        <v>4445</v>
      </c>
      <c r="G671" s="3" t="s">
        <v>4114</v>
      </c>
      <c r="H671" s="3" t="s">
        <v>1666</v>
      </c>
      <c r="I671" s="32"/>
      <c r="J671" s="32"/>
      <c r="Q671" s="3" t="s">
        <v>4802</v>
      </c>
      <c r="R671" s="3" t="s">
        <v>1615</v>
      </c>
      <c r="S671" s="10" t="s">
        <v>4415</v>
      </c>
      <c r="T671" s="3" t="s">
        <v>1522</v>
      </c>
      <c r="U671" s="10" t="s">
        <v>4191</v>
      </c>
      <c r="V671" s="20"/>
      <c r="W671" s="20"/>
    </row>
    <row r="672" spans="1:23" s="3" customFormat="1" ht="78">
      <c r="A672" s="18">
        <f t="shared" si="10"/>
        <v>670</v>
      </c>
      <c r="B672" s="3" t="s">
        <v>3767</v>
      </c>
      <c r="C672" s="3" t="s">
        <v>2994</v>
      </c>
      <c r="D672" s="10" t="s">
        <v>4745</v>
      </c>
      <c r="E672" s="3" t="s">
        <v>4317</v>
      </c>
      <c r="G672" s="3" t="s">
        <v>4114</v>
      </c>
      <c r="H672" s="3" t="s">
        <v>1666</v>
      </c>
      <c r="I672" s="32"/>
      <c r="J672" s="32"/>
      <c r="Q672" s="3" t="s">
        <v>4245</v>
      </c>
      <c r="R672" s="3" t="s">
        <v>1615</v>
      </c>
      <c r="S672" s="10" t="s">
        <v>4415</v>
      </c>
      <c r="T672" s="3" t="s">
        <v>1522</v>
      </c>
      <c r="U672" s="10" t="s">
        <v>4414</v>
      </c>
      <c r="V672" s="20"/>
      <c r="W672" s="20"/>
    </row>
    <row r="673" spans="1:23" s="3" customFormat="1" ht="78">
      <c r="A673" s="18">
        <f t="shared" si="10"/>
        <v>671</v>
      </c>
      <c r="B673" s="3" t="s">
        <v>3767</v>
      </c>
      <c r="C673" s="3" t="s">
        <v>2994</v>
      </c>
      <c r="D673" s="10" t="s">
        <v>4745</v>
      </c>
      <c r="E673" s="3" t="s">
        <v>4314</v>
      </c>
      <c r="G673" s="3" t="s">
        <v>4114</v>
      </c>
      <c r="H673" s="3" t="s">
        <v>1666</v>
      </c>
      <c r="I673" s="32"/>
      <c r="J673" s="32"/>
      <c r="R673" s="3" t="s">
        <v>1615</v>
      </c>
      <c r="S673" s="10" t="s">
        <v>4415</v>
      </c>
      <c r="T673" s="3" t="s">
        <v>1522</v>
      </c>
      <c r="U673" s="10" t="s">
        <v>4414</v>
      </c>
      <c r="V673" s="20"/>
      <c r="W673" s="20"/>
    </row>
    <row r="674" spans="1:23" s="3" customFormat="1" ht="90.75">
      <c r="A674" s="18">
        <f t="shared" si="10"/>
        <v>672</v>
      </c>
      <c r="B674" s="3" t="s">
        <v>3767</v>
      </c>
      <c r="C674" s="3" t="s">
        <v>2994</v>
      </c>
      <c r="D674" s="10" t="s">
        <v>4745</v>
      </c>
      <c r="E674" s="3" t="s">
        <v>4315</v>
      </c>
      <c r="G674" s="3" t="s">
        <v>4114</v>
      </c>
      <c r="H674" s="3" t="s">
        <v>1666</v>
      </c>
      <c r="I674" s="32"/>
      <c r="J674" s="32"/>
      <c r="Q674" s="3" t="s">
        <v>882</v>
      </c>
      <c r="R674" s="3" t="s">
        <v>1615</v>
      </c>
      <c r="S674" s="10" t="s">
        <v>4415</v>
      </c>
      <c r="T674" s="3" t="s">
        <v>1522</v>
      </c>
      <c r="U674" s="10" t="s">
        <v>4414</v>
      </c>
      <c r="V674" s="20"/>
      <c r="W674" s="20"/>
    </row>
    <row r="675" spans="1:23" s="3" customFormat="1" ht="78">
      <c r="A675" s="18">
        <f t="shared" si="10"/>
        <v>673</v>
      </c>
      <c r="B675" s="3" t="s">
        <v>3767</v>
      </c>
      <c r="C675" s="3" t="s">
        <v>2994</v>
      </c>
      <c r="D675" s="10" t="s">
        <v>4745</v>
      </c>
      <c r="E675" s="3" t="s">
        <v>4316</v>
      </c>
      <c r="G675" s="3" t="s">
        <v>4114</v>
      </c>
      <c r="H675" s="3" t="s">
        <v>1666</v>
      </c>
      <c r="I675" s="32"/>
      <c r="J675" s="32"/>
      <c r="R675" s="3" t="s">
        <v>1615</v>
      </c>
      <c r="S675" s="10" t="s">
        <v>4415</v>
      </c>
      <c r="T675" s="3" t="s">
        <v>1522</v>
      </c>
      <c r="U675" s="10" t="s">
        <v>4414</v>
      </c>
      <c r="V675" s="20"/>
      <c r="W675" s="20"/>
    </row>
    <row r="676" spans="1:23" s="10" customFormat="1" ht="25.5">
      <c r="A676" s="18">
        <f t="shared" si="10"/>
        <v>674</v>
      </c>
      <c r="B676" s="10" t="s">
        <v>1672</v>
      </c>
      <c r="C676" s="10" t="s">
        <v>1951</v>
      </c>
      <c r="F676" s="10" t="s">
        <v>1811</v>
      </c>
      <c r="G676" s="10" t="s">
        <v>4114</v>
      </c>
      <c r="I676" s="42"/>
      <c r="J676" s="42"/>
      <c r="K676" s="10" t="s">
        <v>4348</v>
      </c>
      <c r="M676" s="10" t="s">
        <v>3275</v>
      </c>
      <c r="R676" s="10" t="s">
        <v>2558</v>
      </c>
      <c r="S676" s="10" t="s">
        <v>2396</v>
      </c>
      <c r="U676" s="10" t="s">
        <v>4621</v>
      </c>
      <c r="V676" s="21"/>
      <c r="W676" s="21" t="s">
        <v>4155</v>
      </c>
    </row>
    <row r="677" spans="1:23" s="10" customFormat="1" ht="51.75">
      <c r="A677" s="18">
        <f t="shared" si="10"/>
        <v>675</v>
      </c>
      <c r="B677" s="10" t="s">
        <v>1672</v>
      </c>
      <c r="C677" s="10" t="s">
        <v>1810</v>
      </c>
      <c r="D677" s="10" t="s">
        <v>2185</v>
      </c>
      <c r="E677" s="10" t="s">
        <v>3488</v>
      </c>
      <c r="G677" s="10" t="s">
        <v>4114</v>
      </c>
      <c r="H677" s="10" t="s">
        <v>2436</v>
      </c>
      <c r="I677" s="42"/>
      <c r="J677" s="42"/>
      <c r="M677" s="10" t="s">
        <v>1385</v>
      </c>
      <c r="Q677" s="10" t="s">
        <v>1812</v>
      </c>
      <c r="R677" s="10" t="s">
        <v>1971</v>
      </c>
      <c r="S677" s="10" t="s">
        <v>997</v>
      </c>
      <c r="U677" s="10" t="s">
        <v>4622</v>
      </c>
      <c r="V677" s="21"/>
      <c r="W677" s="21" t="s">
        <v>4179</v>
      </c>
    </row>
    <row r="678" spans="1:23" s="2" customFormat="1" ht="39">
      <c r="A678" s="18">
        <f t="shared" si="10"/>
        <v>676</v>
      </c>
      <c r="B678" s="3" t="s">
        <v>2553</v>
      </c>
      <c r="C678" s="3"/>
      <c r="D678" s="3"/>
      <c r="E678" s="3" t="s">
        <v>2424</v>
      </c>
      <c r="F678" s="3"/>
      <c r="G678" s="3" t="s">
        <v>4114</v>
      </c>
      <c r="I678" s="32">
        <v>39.333333</v>
      </c>
      <c r="J678" s="32">
        <v>44.833333</v>
      </c>
      <c r="P678" s="3" t="s">
        <v>1820</v>
      </c>
      <c r="T678" s="3" t="s">
        <v>1027</v>
      </c>
      <c r="U678" s="10" t="s">
        <v>3591</v>
      </c>
      <c r="V678" s="3">
        <v>5070050001</v>
      </c>
      <c r="W678" s="19"/>
    </row>
    <row r="679" spans="1:23" s="3" customFormat="1" ht="25.5">
      <c r="A679" s="18">
        <f t="shared" si="10"/>
        <v>677</v>
      </c>
      <c r="B679" s="3" t="s">
        <v>2553</v>
      </c>
      <c r="E679" s="3" t="s">
        <v>3523</v>
      </c>
      <c r="G679" s="3" t="s">
        <v>2559</v>
      </c>
      <c r="I679" s="32">
        <v>31.805</v>
      </c>
      <c r="J679" s="32">
        <v>55.585</v>
      </c>
      <c r="K679" s="10" t="s">
        <v>3406</v>
      </c>
      <c r="P679" s="3" t="s">
        <v>1820</v>
      </c>
      <c r="Q679" s="3" t="s">
        <v>3592</v>
      </c>
      <c r="T679" s="3" t="s">
        <v>2840</v>
      </c>
      <c r="U679" s="10" t="s">
        <v>1069</v>
      </c>
      <c r="W679" s="20"/>
    </row>
    <row r="680" spans="1:23" s="3" customFormat="1" ht="51.75">
      <c r="A680" s="18">
        <f t="shared" si="10"/>
        <v>678</v>
      </c>
      <c r="B680" s="3" t="s">
        <v>2553</v>
      </c>
      <c r="C680" s="3" t="s">
        <v>2595</v>
      </c>
      <c r="E680" s="3" t="s">
        <v>811</v>
      </c>
      <c r="G680" s="3" t="s">
        <v>2560</v>
      </c>
      <c r="I680" s="32">
        <v>36</v>
      </c>
      <c r="J680" s="32">
        <v>51.5</v>
      </c>
      <c r="K680" s="3" t="s">
        <v>443</v>
      </c>
      <c r="P680" s="3" t="s">
        <v>1820</v>
      </c>
      <c r="Q680" s="3" t="s">
        <v>812</v>
      </c>
      <c r="T680" s="3" t="s">
        <v>1027</v>
      </c>
      <c r="U680" s="10" t="s">
        <v>4620</v>
      </c>
      <c r="V680" s="3">
        <v>5070800009</v>
      </c>
      <c r="W680" s="20"/>
    </row>
    <row r="681" spans="1:23" s="3" customFormat="1" ht="51.75">
      <c r="A681" s="18">
        <f t="shared" si="10"/>
        <v>679</v>
      </c>
      <c r="B681" s="3" t="s">
        <v>2553</v>
      </c>
      <c r="C681" s="3" t="s">
        <v>2595</v>
      </c>
      <c r="E681" s="3" t="s">
        <v>789</v>
      </c>
      <c r="G681" s="3" t="s">
        <v>2560</v>
      </c>
      <c r="I681" s="32">
        <v>36</v>
      </c>
      <c r="J681" s="32">
        <v>51.5</v>
      </c>
      <c r="K681" s="3" t="s">
        <v>443</v>
      </c>
      <c r="P681" s="3" t="s">
        <v>1820</v>
      </c>
      <c r="Q681" s="3" t="s">
        <v>1067</v>
      </c>
      <c r="T681" s="3" t="s">
        <v>1027</v>
      </c>
      <c r="U681" s="10" t="s">
        <v>4620</v>
      </c>
      <c r="V681" s="3">
        <v>5070800009</v>
      </c>
      <c r="W681" s="20"/>
    </row>
    <row r="682" spans="1:23" s="3" customFormat="1" ht="39">
      <c r="A682" s="18">
        <f t="shared" si="10"/>
        <v>680</v>
      </c>
      <c r="B682" s="3" t="s">
        <v>2553</v>
      </c>
      <c r="E682" s="3" t="s">
        <v>1068</v>
      </c>
      <c r="G682" s="3" t="s">
        <v>4114</v>
      </c>
      <c r="H682" s="3" t="s">
        <v>1538</v>
      </c>
      <c r="I682" s="32">
        <v>32.4666666666667</v>
      </c>
      <c r="J682" s="32">
        <v>49.8</v>
      </c>
      <c r="P682" s="3" t="s">
        <v>1511</v>
      </c>
      <c r="T682" s="10" t="s">
        <v>3591</v>
      </c>
      <c r="U682" s="10" t="s">
        <v>1509</v>
      </c>
      <c r="W682" s="20"/>
    </row>
    <row r="683" spans="1:23" s="3" customFormat="1" ht="39">
      <c r="A683" s="18">
        <f t="shared" si="10"/>
        <v>681</v>
      </c>
      <c r="B683" s="3" t="s">
        <v>2553</v>
      </c>
      <c r="E683" s="10" t="s">
        <v>4735</v>
      </c>
      <c r="G683" s="3" t="s">
        <v>4114</v>
      </c>
      <c r="I683" s="32">
        <v>36.4</v>
      </c>
      <c r="J683" s="32">
        <v>48.833333</v>
      </c>
      <c r="P683" s="3" t="s">
        <v>1511</v>
      </c>
      <c r="Q683" s="10" t="s">
        <v>5227</v>
      </c>
      <c r="S683" s="10" t="s">
        <v>4736</v>
      </c>
      <c r="T683" s="3" t="s">
        <v>2840</v>
      </c>
      <c r="U683" s="10" t="s">
        <v>1509</v>
      </c>
      <c r="V683" s="20"/>
      <c r="W683" s="20"/>
    </row>
    <row r="684" spans="1:23" s="3" customFormat="1" ht="39">
      <c r="A684" s="18">
        <f t="shared" si="10"/>
        <v>682</v>
      </c>
      <c r="B684" s="3" t="s">
        <v>2553</v>
      </c>
      <c r="E684" s="3" t="s">
        <v>788</v>
      </c>
      <c r="G684" s="3" t="s">
        <v>4114</v>
      </c>
      <c r="I684" s="32">
        <v>30.566667</v>
      </c>
      <c r="J684" s="32">
        <v>50.3</v>
      </c>
      <c r="K684" s="3" t="s">
        <v>444</v>
      </c>
      <c r="P684" s="3" t="s">
        <v>1511</v>
      </c>
      <c r="Q684" s="10" t="s">
        <v>5228</v>
      </c>
      <c r="T684" s="3" t="s">
        <v>2840</v>
      </c>
      <c r="U684" s="10" t="s">
        <v>1509</v>
      </c>
      <c r="V684" s="20"/>
      <c r="W684" s="20"/>
    </row>
    <row r="685" spans="1:23" s="3" customFormat="1" ht="39">
      <c r="A685" s="18">
        <f t="shared" si="10"/>
        <v>683</v>
      </c>
      <c r="B685" s="3" t="s">
        <v>2553</v>
      </c>
      <c r="E685" s="3" t="s">
        <v>2667</v>
      </c>
      <c r="G685" s="3" t="s">
        <v>4114</v>
      </c>
      <c r="I685" s="32">
        <v>30.8333333333333</v>
      </c>
      <c r="J685" s="32">
        <v>51.0666666666667</v>
      </c>
      <c r="P685" s="3" t="s">
        <v>1511</v>
      </c>
      <c r="T685" s="10" t="s">
        <v>3591</v>
      </c>
      <c r="U685" s="3" t="s">
        <v>2431</v>
      </c>
      <c r="W685" s="20"/>
    </row>
    <row r="686" spans="1:23" s="3" customFormat="1" ht="12.75">
      <c r="A686" s="18">
        <f t="shared" si="10"/>
        <v>684</v>
      </c>
      <c r="B686" s="3" t="s">
        <v>2553</v>
      </c>
      <c r="E686" s="3" t="s">
        <v>1371</v>
      </c>
      <c r="G686" s="3" t="s">
        <v>4114</v>
      </c>
      <c r="I686" s="32">
        <v>36.666667</v>
      </c>
      <c r="J686" s="32">
        <v>48.483333</v>
      </c>
      <c r="P686" s="3" t="s">
        <v>1820</v>
      </c>
      <c r="T686" s="3" t="s">
        <v>1027</v>
      </c>
      <c r="V686" s="3">
        <v>5071050010</v>
      </c>
      <c r="W686" s="20"/>
    </row>
    <row r="687" spans="1:23" s="3" customFormat="1" ht="12.75">
      <c r="A687" s="18">
        <f t="shared" si="10"/>
        <v>685</v>
      </c>
      <c r="B687" s="3" t="s">
        <v>2590</v>
      </c>
      <c r="F687" s="3" t="s">
        <v>2165</v>
      </c>
      <c r="G687" s="3" t="s">
        <v>4114</v>
      </c>
      <c r="I687" s="32">
        <v>33.666667</v>
      </c>
      <c r="J687" s="32">
        <v>40.283333</v>
      </c>
      <c r="P687" s="3" t="s">
        <v>1820</v>
      </c>
      <c r="T687" s="3" t="s">
        <v>1027</v>
      </c>
      <c r="V687" s="3">
        <v>5050000038</v>
      </c>
      <c r="W687" s="20"/>
    </row>
    <row r="688" spans="1:23" s="10" customFormat="1" ht="39">
      <c r="A688" s="18">
        <f t="shared" si="10"/>
        <v>686</v>
      </c>
      <c r="B688" s="10" t="s">
        <v>2590</v>
      </c>
      <c r="F688" s="10" t="s">
        <v>5135</v>
      </c>
      <c r="G688" s="10" t="s">
        <v>4114</v>
      </c>
      <c r="I688" s="42">
        <v>32.41667</v>
      </c>
      <c r="J688" s="42">
        <v>39.06667</v>
      </c>
      <c r="T688" s="10" t="s">
        <v>352</v>
      </c>
      <c r="U688" s="10" t="s">
        <v>352</v>
      </c>
      <c r="W688" s="21"/>
    </row>
    <row r="689" spans="1:23" ht="103.5">
      <c r="A689" s="18">
        <f t="shared" si="10"/>
        <v>687</v>
      </c>
      <c r="B689" s="8" t="s">
        <v>2590</v>
      </c>
      <c r="C689" s="8"/>
      <c r="D689" s="8"/>
      <c r="E689" s="8" t="s">
        <v>703</v>
      </c>
      <c r="F689" s="3" t="s">
        <v>702</v>
      </c>
      <c r="G689" s="3" t="s">
        <v>4114</v>
      </c>
      <c r="H689" s="3"/>
      <c r="I689" s="42">
        <v>33.8</v>
      </c>
      <c r="J689" s="42">
        <v>40.11667</v>
      </c>
      <c r="K689" s="10" t="s">
        <v>1300</v>
      </c>
      <c r="L689" s="3">
        <v>1960</v>
      </c>
      <c r="M689" s="10" t="s">
        <v>3549</v>
      </c>
      <c r="N689" s="3" t="s">
        <v>1149</v>
      </c>
      <c r="O689" s="3" t="s">
        <v>1850</v>
      </c>
      <c r="P689" s="3" t="s">
        <v>1820</v>
      </c>
      <c r="Q689" s="3" t="s">
        <v>5229</v>
      </c>
      <c r="R689" s="10" t="s">
        <v>2702</v>
      </c>
      <c r="S689" s="10" t="s">
        <v>533</v>
      </c>
      <c r="T689" s="10" t="s">
        <v>352</v>
      </c>
      <c r="U689" s="10" t="s">
        <v>4490</v>
      </c>
      <c r="V689" s="3">
        <v>5050000002</v>
      </c>
      <c r="W689" s="3" t="s">
        <v>3636</v>
      </c>
    </row>
    <row r="690" spans="1:23" s="3" customFormat="1" ht="25.5">
      <c r="A690" s="18">
        <f t="shared" si="10"/>
        <v>688</v>
      </c>
      <c r="B690" s="3" t="s">
        <v>2590</v>
      </c>
      <c r="E690" s="8" t="s">
        <v>703</v>
      </c>
      <c r="F690" s="3" t="s">
        <v>5134</v>
      </c>
      <c r="G690" s="3" t="s">
        <v>4114</v>
      </c>
      <c r="I690" s="32">
        <v>33.75</v>
      </c>
      <c r="J690" s="32">
        <v>40</v>
      </c>
      <c r="K690" s="3" t="s">
        <v>1011</v>
      </c>
      <c r="P690" s="3" t="s">
        <v>1511</v>
      </c>
      <c r="T690" s="3" t="s">
        <v>3803</v>
      </c>
      <c r="V690" s="20"/>
      <c r="W690" s="20"/>
    </row>
    <row r="691" spans="1:23" s="10" customFormat="1" ht="25.5">
      <c r="A691" s="18">
        <f t="shared" si="10"/>
        <v>689</v>
      </c>
      <c r="B691" s="10" t="s">
        <v>2590</v>
      </c>
      <c r="E691" s="9" t="s">
        <v>703</v>
      </c>
      <c r="F691" s="10" t="s">
        <v>5133</v>
      </c>
      <c r="G691" s="10" t="s">
        <v>4114</v>
      </c>
      <c r="I691" s="42"/>
      <c r="J691" s="42"/>
      <c r="K691" s="10" t="s">
        <v>709</v>
      </c>
      <c r="Q691" s="10" t="s">
        <v>708</v>
      </c>
      <c r="U691" s="10" t="s">
        <v>1509</v>
      </c>
      <c r="V691" s="21"/>
      <c r="W691" s="21"/>
    </row>
    <row r="692" spans="1:23" s="3" customFormat="1" ht="78">
      <c r="A692" s="18">
        <f t="shared" si="10"/>
        <v>690</v>
      </c>
      <c r="B692" s="3" t="s">
        <v>1875</v>
      </c>
      <c r="C692" s="3" t="s">
        <v>2407</v>
      </c>
      <c r="E692" s="3" t="s">
        <v>2434</v>
      </c>
      <c r="G692" s="3" t="s">
        <v>4114</v>
      </c>
      <c r="H692" s="10" t="s">
        <v>2221</v>
      </c>
      <c r="I692" s="32">
        <v>53.05</v>
      </c>
      <c r="J692" s="32">
        <v>-9.283333</v>
      </c>
      <c r="K692" s="11"/>
      <c r="L692" s="3">
        <v>1925</v>
      </c>
      <c r="M692" s="10" t="s">
        <v>3414</v>
      </c>
      <c r="O692" s="3" t="s">
        <v>2149</v>
      </c>
      <c r="P692" s="3" t="s">
        <v>1820</v>
      </c>
      <c r="Q692" s="11" t="s">
        <v>244</v>
      </c>
      <c r="S692" s="10" t="s">
        <v>4181</v>
      </c>
      <c r="T692" s="10" t="s">
        <v>4466</v>
      </c>
      <c r="U692" s="3" t="s">
        <v>4019</v>
      </c>
      <c r="W692" s="20"/>
    </row>
    <row r="693" spans="1:23" s="10" customFormat="1" ht="39">
      <c r="A693" s="18">
        <f t="shared" si="10"/>
        <v>691</v>
      </c>
      <c r="B693" s="10" t="s">
        <v>2188</v>
      </c>
      <c r="E693" s="10" t="s">
        <v>847</v>
      </c>
      <c r="G693" s="10" t="s">
        <v>4114</v>
      </c>
      <c r="I693" s="45"/>
      <c r="J693" s="45"/>
      <c r="Q693" s="10" t="s">
        <v>5230</v>
      </c>
      <c r="U693" s="10" t="s">
        <v>1509</v>
      </c>
      <c r="W693" s="27"/>
    </row>
    <row r="694" spans="1:23" ht="78">
      <c r="A694" s="18">
        <f t="shared" si="10"/>
        <v>692</v>
      </c>
      <c r="B694" s="3" t="s">
        <v>2188</v>
      </c>
      <c r="C694" s="3"/>
      <c r="D694" s="3"/>
      <c r="E694" s="3" t="s">
        <v>1310</v>
      </c>
      <c r="G694" s="3" t="s">
        <v>1818</v>
      </c>
      <c r="H694" s="3"/>
      <c r="I694" s="45">
        <v>31.21667</v>
      </c>
      <c r="J694" s="45">
        <v>35.05</v>
      </c>
      <c r="K694" s="3"/>
      <c r="L694" s="3">
        <v>1980</v>
      </c>
      <c r="M694" s="3"/>
      <c r="N694" s="3" t="s">
        <v>3275</v>
      </c>
      <c r="O694" s="3" t="s">
        <v>3275</v>
      </c>
      <c r="P694" s="3" t="s">
        <v>1850</v>
      </c>
      <c r="Q694" s="3" t="s">
        <v>5168</v>
      </c>
      <c r="S694" s="3"/>
      <c r="T694" s="10" t="s">
        <v>352</v>
      </c>
      <c r="U694" s="3" t="s">
        <v>5270</v>
      </c>
      <c r="V694" s="3">
        <v>5080000008</v>
      </c>
      <c r="W694" s="13" t="s">
        <v>2672</v>
      </c>
    </row>
    <row r="695" spans="1:23" s="10" customFormat="1" ht="39">
      <c r="A695" s="18">
        <f t="shared" si="10"/>
        <v>693</v>
      </c>
      <c r="B695" s="10" t="s">
        <v>2188</v>
      </c>
      <c r="E695" s="10" t="s">
        <v>5271</v>
      </c>
      <c r="G695" s="10" t="s">
        <v>4114</v>
      </c>
      <c r="I695" s="42">
        <v>30.86667</v>
      </c>
      <c r="J695" s="42">
        <v>34.98333</v>
      </c>
      <c r="T695" s="10" t="s">
        <v>352</v>
      </c>
      <c r="U695" s="10" t="s">
        <v>352</v>
      </c>
      <c r="W695" s="21"/>
    </row>
    <row r="696" spans="1:23" s="10" customFormat="1" ht="39">
      <c r="A696" s="18">
        <f t="shared" si="10"/>
        <v>694</v>
      </c>
      <c r="B696" s="10" t="s">
        <v>2188</v>
      </c>
      <c r="E696" s="10" t="s">
        <v>5272</v>
      </c>
      <c r="G696" s="10" t="s">
        <v>4114</v>
      </c>
      <c r="I696" s="42">
        <v>30.63333</v>
      </c>
      <c r="J696" s="42">
        <v>35.116677</v>
      </c>
      <c r="T696" s="10" t="s">
        <v>352</v>
      </c>
      <c r="U696" s="10" t="s">
        <v>352</v>
      </c>
      <c r="W696" s="21"/>
    </row>
    <row r="697" spans="1:23" s="3" customFormat="1" ht="12.75">
      <c r="A697" s="18">
        <f t="shared" si="10"/>
        <v>695</v>
      </c>
      <c r="B697" s="3" t="s">
        <v>2188</v>
      </c>
      <c r="E697" s="3" t="s">
        <v>2166</v>
      </c>
      <c r="G697" s="3" t="s">
        <v>4114</v>
      </c>
      <c r="I697" s="32">
        <v>30.616667</v>
      </c>
      <c r="J697" s="32">
        <v>35.183333</v>
      </c>
      <c r="P697" s="3" t="s">
        <v>1820</v>
      </c>
      <c r="T697" s="3" t="s">
        <v>1027</v>
      </c>
      <c r="V697" s="3">
        <v>5080000007</v>
      </c>
      <c r="W697" s="20"/>
    </row>
    <row r="698" spans="1:23" s="10" customFormat="1" ht="12.75">
      <c r="A698" s="18">
        <f t="shared" si="10"/>
        <v>696</v>
      </c>
      <c r="B698" s="10" t="s">
        <v>2188</v>
      </c>
      <c r="E698" s="10" t="s">
        <v>291</v>
      </c>
      <c r="G698" s="10" t="s">
        <v>4114</v>
      </c>
      <c r="I698" s="42"/>
      <c r="J698" s="42"/>
      <c r="U698" s="10" t="s">
        <v>294</v>
      </c>
      <c r="W698" s="21"/>
    </row>
    <row r="699" spans="1:23" s="10" customFormat="1" ht="39">
      <c r="A699" s="18">
        <f t="shared" si="10"/>
        <v>697</v>
      </c>
      <c r="B699" s="10" t="s">
        <v>2188</v>
      </c>
      <c r="E699" s="10" t="s">
        <v>5273</v>
      </c>
      <c r="G699" s="10" t="s">
        <v>4114</v>
      </c>
      <c r="I699" s="42">
        <v>30.43333</v>
      </c>
      <c r="J699" s="42">
        <v>34.9</v>
      </c>
      <c r="T699" s="10" t="s">
        <v>352</v>
      </c>
      <c r="U699" s="10" t="s">
        <v>352</v>
      </c>
      <c r="W699" s="21"/>
    </row>
    <row r="700" spans="1:23" s="10" customFormat="1" ht="12.75">
      <c r="A700" s="18">
        <f t="shared" si="10"/>
        <v>698</v>
      </c>
      <c r="B700" s="10" t="s">
        <v>2188</v>
      </c>
      <c r="E700" s="10" t="s">
        <v>511</v>
      </c>
      <c r="G700" s="10" t="s">
        <v>4114</v>
      </c>
      <c r="I700" s="42"/>
      <c r="J700" s="42"/>
      <c r="U700" s="10" t="s">
        <v>294</v>
      </c>
      <c r="W700" s="21"/>
    </row>
    <row r="701" spans="1:23" s="10" customFormat="1" ht="12.75">
      <c r="A701" s="18">
        <f t="shared" si="10"/>
        <v>699</v>
      </c>
      <c r="B701" s="10" t="s">
        <v>2188</v>
      </c>
      <c r="E701" s="10" t="s">
        <v>292</v>
      </c>
      <c r="G701" s="10" t="s">
        <v>4114</v>
      </c>
      <c r="I701" s="42"/>
      <c r="J701" s="42"/>
      <c r="U701" s="10" t="s">
        <v>294</v>
      </c>
      <c r="W701" s="21"/>
    </row>
    <row r="702" spans="1:23" s="10" customFormat="1" ht="39">
      <c r="A702" s="18">
        <f t="shared" si="10"/>
        <v>700</v>
      </c>
      <c r="B702" s="10" t="s">
        <v>2188</v>
      </c>
      <c r="E702" s="10" t="s">
        <v>5274</v>
      </c>
      <c r="G702" s="10" t="s">
        <v>4114</v>
      </c>
      <c r="I702" s="42">
        <v>30.18333</v>
      </c>
      <c r="J702" s="42">
        <v>34.96667</v>
      </c>
      <c r="T702" s="10" t="s">
        <v>352</v>
      </c>
      <c r="U702" s="10" t="s">
        <v>352</v>
      </c>
      <c r="W702" s="21"/>
    </row>
    <row r="703" spans="1:23" s="10" customFormat="1" ht="39">
      <c r="A703" s="18">
        <f t="shared" si="10"/>
        <v>701</v>
      </c>
      <c r="B703" s="10" t="s">
        <v>2188</v>
      </c>
      <c r="E703" s="10" t="s">
        <v>5275</v>
      </c>
      <c r="G703" s="10" t="s">
        <v>4114</v>
      </c>
      <c r="I703" s="42">
        <v>30.83333</v>
      </c>
      <c r="J703" s="42">
        <v>35.05</v>
      </c>
      <c r="T703" s="10" t="s">
        <v>352</v>
      </c>
      <c r="U703" s="10" t="s">
        <v>352</v>
      </c>
      <c r="W703" s="21"/>
    </row>
    <row r="704" spans="1:23" s="10" customFormat="1" ht="39">
      <c r="A704" s="18">
        <f t="shared" si="10"/>
        <v>702</v>
      </c>
      <c r="B704" s="10" t="s">
        <v>2188</v>
      </c>
      <c r="E704" s="10" t="s">
        <v>5276</v>
      </c>
      <c r="G704" s="10" t="s">
        <v>4114</v>
      </c>
      <c r="I704" s="42">
        <v>30.95</v>
      </c>
      <c r="J704" s="42">
        <v>35.25</v>
      </c>
      <c r="T704" s="10" t="s">
        <v>352</v>
      </c>
      <c r="U704" s="10" t="s">
        <v>352</v>
      </c>
      <c r="W704" s="21"/>
    </row>
    <row r="705" spans="1:23" s="10" customFormat="1" ht="12.75">
      <c r="A705" s="18">
        <f t="shared" si="10"/>
        <v>703</v>
      </c>
      <c r="B705" s="10" t="s">
        <v>2188</v>
      </c>
      <c r="E705" s="10" t="s">
        <v>293</v>
      </c>
      <c r="G705" s="10" t="s">
        <v>4114</v>
      </c>
      <c r="I705" s="42"/>
      <c r="J705" s="42"/>
      <c r="U705" s="10" t="s">
        <v>294</v>
      </c>
      <c r="W705" s="21"/>
    </row>
    <row r="706" spans="1:23" s="10" customFormat="1" ht="12.75">
      <c r="A706" s="18">
        <f t="shared" si="10"/>
        <v>704</v>
      </c>
      <c r="B706" s="10" t="s">
        <v>2188</v>
      </c>
      <c r="E706" s="10" t="s">
        <v>249</v>
      </c>
      <c r="G706" s="10" t="s">
        <v>4114</v>
      </c>
      <c r="I706" s="42"/>
      <c r="J706" s="42"/>
      <c r="U706" s="10" t="s">
        <v>294</v>
      </c>
      <c r="W706" s="21"/>
    </row>
    <row r="707" spans="1:23" ht="78">
      <c r="A707" s="18">
        <f t="shared" si="10"/>
        <v>705</v>
      </c>
      <c r="B707" s="3" t="s">
        <v>2188</v>
      </c>
      <c r="C707" s="3"/>
      <c r="D707" s="3"/>
      <c r="E707" s="10" t="s">
        <v>1567</v>
      </c>
      <c r="F707" s="10" t="s">
        <v>2645</v>
      </c>
      <c r="G707" s="3" t="s">
        <v>3119</v>
      </c>
      <c r="H707" s="3"/>
      <c r="I707" s="43">
        <v>30.55</v>
      </c>
      <c r="J707" s="43">
        <v>34.85</v>
      </c>
      <c r="K707" s="3"/>
      <c r="L707" s="3"/>
      <c r="M707" s="10" t="s">
        <v>4626</v>
      </c>
      <c r="N707" s="3" t="s">
        <v>934</v>
      </c>
      <c r="O707" s="3" t="s">
        <v>1850</v>
      </c>
      <c r="P707" s="3" t="s">
        <v>1820</v>
      </c>
      <c r="Q707" s="3" t="s">
        <v>5170</v>
      </c>
      <c r="R707" s="10" t="s">
        <v>2471</v>
      </c>
      <c r="S707" s="3"/>
      <c r="T707" s="3" t="s">
        <v>1027</v>
      </c>
      <c r="U707" s="10" t="s">
        <v>784</v>
      </c>
      <c r="V707" s="3">
        <v>5080000002</v>
      </c>
      <c r="W707" s="13" t="s">
        <v>2813</v>
      </c>
    </row>
    <row r="708" spans="1:23" s="3" customFormat="1" ht="64.5">
      <c r="A708" s="18">
        <f t="shared" si="10"/>
        <v>706</v>
      </c>
      <c r="B708" s="3" t="s">
        <v>2188</v>
      </c>
      <c r="E708" s="10" t="s">
        <v>2822</v>
      </c>
      <c r="F708" s="10" t="s">
        <v>2441</v>
      </c>
      <c r="G708" s="3" t="s">
        <v>4114</v>
      </c>
      <c r="I708" s="32">
        <v>30.866667</v>
      </c>
      <c r="J708" s="32">
        <v>35.25</v>
      </c>
      <c r="M708" s="10" t="s">
        <v>649</v>
      </c>
      <c r="P708" s="3" t="s">
        <v>1820</v>
      </c>
      <c r="R708" s="10" t="s">
        <v>2471</v>
      </c>
      <c r="T708" s="3" t="s">
        <v>1027</v>
      </c>
      <c r="U708" s="10" t="s">
        <v>1342</v>
      </c>
      <c r="V708" s="3">
        <v>5080000004</v>
      </c>
      <c r="W708" s="20"/>
    </row>
    <row r="709" spans="1:23" ht="64.5">
      <c r="A709" s="18">
        <f aca="true" t="shared" si="11" ref="A709:A772">A708+1</f>
        <v>707</v>
      </c>
      <c r="B709" s="3" t="s">
        <v>2188</v>
      </c>
      <c r="C709" s="3"/>
      <c r="D709" s="3"/>
      <c r="F709" s="10" t="s">
        <v>2814</v>
      </c>
      <c r="G709" s="10" t="s">
        <v>672</v>
      </c>
      <c r="H709" s="3"/>
      <c r="I709" s="45">
        <v>30.95</v>
      </c>
      <c r="J709" s="45">
        <v>35.31667</v>
      </c>
      <c r="K709" s="3"/>
      <c r="L709" s="3">
        <v>1930</v>
      </c>
      <c r="M709" s="10" t="s">
        <v>2399</v>
      </c>
      <c r="N709" s="16" t="s">
        <v>785</v>
      </c>
      <c r="O709" s="3" t="s">
        <v>1695</v>
      </c>
      <c r="P709" s="3" t="s">
        <v>1820</v>
      </c>
      <c r="Q709" s="3" t="s">
        <v>5169</v>
      </c>
      <c r="R709" s="10" t="s">
        <v>2471</v>
      </c>
      <c r="S709" s="3"/>
      <c r="T709" s="10" t="s">
        <v>352</v>
      </c>
      <c r="U709" s="10" t="s">
        <v>5277</v>
      </c>
      <c r="V709" s="3">
        <v>5080000006</v>
      </c>
      <c r="W709" s="13" t="s">
        <v>3287</v>
      </c>
    </row>
    <row r="710" spans="1:23" ht="117">
      <c r="A710" s="18">
        <f t="shared" si="11"/>
        <v>708</v>
      </c>
      <c r="B710" s="3" t="s">
        <v>2188</v>
      </c>
      <c r="C710" s="3"/>
      <c r="D710" s="3"/>
      <c r="E710" s="10" t="s">
        <v>2822</v>
      </c>
      <c r="F710" s="10" t="s">
        <v>3726</v>
      </c>
      <c r="G710" s="3" t="s">
        <v>2325</v>
      </c>
      <c r="H710" s="3"/>
      <c r="I710" s="43">
        <v>30.866667</v>
      </c>
      <c r="J710" s="43">
        <v>35.983333</v>
      </c>
      <c r="K710" s="3"/>
      <c r="L710" s="3">
        <v>1950</v>
      </c>
      <c r="M710" s="10" t="s">
        <v>2399</v>
      </c>
      <c r="N710" s="3" t="s">
        <v>2027</v>
      </c>
      <c r="O710" s="3" t="s">
        <v>1850</v>
      </c>
      <c r="P710" s="3" t="s">
        <v>1820</v>
      </c>
      <c r="Q710" s="3" t="s">
        <v>4803</v>
      </c>
      <c r="R710" s="10" t="s">
        <v>2471</v>
      </c>
      <c r="T710" s="3" t="s">
        <v>1027</v>
      </c>
      <c r="U710" s="10" t="s">
        <v>4712</v>
      </c>
      <c r="V710" s="3">
        <v>5080000005</v>
      </c>
      <c r="W710" s="13" t="s">
        <v>2306</v>
      </c>
    </row>
    <row r="711" spans="1:23" s="3" customFormat="1" ht="78">
      <c r="A711" s="18">
        <f t="shared" si="11"/>
        <v>709</v>
      </c>
      <c r="B711" s="3" t="s">
        <v>2188</v>
      </c>
      <c r="E711" s="10" t="s">
        <v>3177</v>
      </c>
      <c r="F711" s="10" t="s">
        <v>2644</v>
      </c>
      <c r="G711" s="3" t="s">
        <v>2325</v>
      </c>
      <c r="I711" s="32">
        <v>31.1166666666667</v>
      </c>
      <c r="J711" s="32">
        <v>35.1833333333333</v>
      </c>
      <c r="M711" s="10" t="s">
        <v>3781</v>
      </c>
      <c r="N711" s="3" t="s">
        <v>786</v>
      </c>
      <c r="P711" s="10" t="s">
        <v>1820</v>
      </c>
      <c r="Q711" s="3" t="s">
        <v>645</v>
      </c>
      <c r="R711" s="10" t="s">
        <v>2471</v>
      </c>
      <c r="T711" s="10" t="s">
        <v>3591</v>
      </c>
      <c r="U711" s="10" t="s">
        <v>4371</v>
      </c>
      <c r="V711" s="3">
        <v>5080000001</v>
      </c>
      <c r="W711" s="13" t="s">
        <v>2829</v>
      </c>
    </row>
    <row r="712" spans="1:23" s="10" customFormat="1" ht="39">
      <c r="A712" s="18">
        <f t="shared" si="11"/>
        <v>710</v>
      </c>
      <c r="B712" s="10" t="s">
        <v>2337</v>
      </c>
      <c r="E712" s="10" t="s">
        <v>4715</v>
      </c>
      <c r="G712" s="10" t="s">
        <v>4114</v>
      </c>
      <c r="I712" s="42"/>
      <c r="J712" s="42"/>
      <c r="M712" s="10" t="s">
        <v>3275</v>
      </c>
      <c r="Q712" s="10" t="s">
        <v>4370</v>
      </c>
      <c r="U712" s="10" t="s">
        <v>3790</v>
      </c>
      <c r="W712" s="21"/>
    </row>
    <row r="713" spans="1:23" s="10" customFormat="1" ht="25.5">
      <c r="A713" s="18">
        <f t="shared" si="11"/>
        <v>711</v>
      </c>
      <c r="B713" s="10" t="s">
        <v>2337</v>
      </c>
      <c r="C713" s="10" t="s">
        <v>4649</v>
      </c>
      <c r="E713" s="10" t="s">
        <v>4650</v>
      </c>
      <c r="G713" s="10" t="s">
        <v>4114</v>
      </c>
      <c r="I713" s="42"/>
      <c r="J713" s="42"/>
      <c r="L713" s="10">
        <v>1869</v>
      </c>
      <c r="M713" s="10" t="s">
        <v>3275</v>
      </c>
      <c r="Q713" s="10" t="s">
        <v>5171</v>
      </c>
      <c r="U713" s="10" t="s">
        <v>3790</v>
      </c>
      <c r="W713" s="21"/>
    </row>
    <row r="714" spans="1:23" s="3" customFormat="1" ht="25.5">
      <c r="A714" s="18">
        <f t="shared" si="11"/>
        <v>712</v>
      </c>
      <c r="B714" s="3" t="s">
        <v>2337</v>
      </c>
      <c r="C714" s="3" t="s">
        <v>1920</v>
      </c>
      <c r="E714" s="3" t="s">
        <v>4628</v>
      </c>
      <c r="G714" s="3" t="s">
        <v>4114</v>
      </c>
      <c r="I714" s="32">
        <v>36.8</v>
      </c>
      <c r="J714" s="32">
        <v>14.7</v>
      </c>
      <c r="M714" s="10" t="s">
        <v>3275</v>
      </c>
      <c r="P714" s="3" t="s">
        <v>1511</v>
      </c>
      <c r="Q714" s="3" t="s">
        <v>4629</v>
      </c>
      <c r="T714" s="3" t="s">
        <v>907</v>
      </c>
      <c r="W714" s="20"/>
    </row>
    <row r="715" spans="1:22" s="4" customFormat="1" ht="78">
      <c r="A715" s="18">
        <f t="shared" si="11"/>
        <v>713</v>
      </c>
      <c r="B715" s="3" t="s">
        <v>1985</v>
      </c>
      <c r="C715" s="3"/>
      <c r="D715" s="3"/>
      <c r="E715" s="3" t="s">
        <v>2138</v>
      </c>
      <c r="F715" s="3"/>
      <c r="G715" s="3" t="s">
        <v>4114</v>
      </c>
      <c r="I715" s="32">
        <v>29.966667</v>
      </c>
      <c r="J715" s="32">
        <v>37.016667</v>
      </c>
      <c r="T715" s="10" t="s">
        <v>3591</v>
      </c>
      <c r="U715" s="10" t="s">
        <v>704</v>
      </c>
      <c r="V715" s="22"/>
    </row>
    <row r="716" spans="1:23" s="2" customFormat="1" ht="39">
      <c r="A716" s="18">
        <f t="shared" si="11"/>
        <v>714</v>
      </c>
      <c r="B716" s="3" t="s">
        <v>1985</v>
      </c>
      <c r="C716" s="3"/>
      <c r="D716" s="3"/>
      <c r="E716" s="3" t="s">
        <v>3946</v>
      </c>
      <c r="F716" s="3"/>
      <c r="G716" s="3" t="s">
        <v>4114</v>
      </c>
      <c r="I716" s="32">
        <v>29.75</v>
      </c>
      <c r="J716" s="32">
        <v>35.9</v>
      </c>
      <c r="T716" s="3" t="s">
        <v>4325</v>
      </c>
      <c r="U716" s="10" t="s">
        <v>3591</v>
      </c>
      <c r="V716" s="19"/>
      <c r="W716" s="19"/>
    </row>
    <row r="717" spans="1:23" s="10" customFormat="1" ht="25.5">
      <c r="A717" s="18">
        <f t="shared" si="11"/>
        <v>715</v>
      </c>
      <c r="B717" s="10" t="s">
        <v>1985</v>
      </c>
      <c r="E717" s="10" t="s">
        <v>1298</v>
      </c>
      <c r="G717" s="10" t="s">
        <v>4114</v>
      </c>
      <c r="I717" s="42"/>
      <c r="J717" s="42"/>
      <c r="Q717" s="10" t="s">
        <v>1299</v>
      </c>
      <c r="U717" s="10" t="s">
        <v>1509</v>
      </c>
      <c r="V717" s="21"/>
      <c r="W717" s="21"/>
    </row>
    <row r="718" spans="1:23" s="3" customFormat="1" ht="78">
      <c r="A718" s="18">
        <f t="shared" si="11"/>
        <v>716</v>
      </c>
      <c r="B718" s="3" t="s">
        <v>1985</v>
      </c>
      <c r="E718" s="3" t="s">
        <v>4074</v>
      </c>
      <c r="F718" s="10" t="s">
        <v>4057</v>
      </c>
      <c r="G718" s="3" t="s">
        <v>4114</v>
      </c>
      <c r="I718" s="32">
        <v>30.9</v>
      </c>
      <c r="J718" s="32">
        <v>36</v>
      </c>
      <c r="K718" s="3" t="s">
        <v>168</v>
      </c>
      <c r="M718" s="10" t="s">
        <v>1907</v>
      </c>
      <c r="N718" s="10" t="s">
        <v>492</v>
      </c>
      <c r="P718" s="10" t="s">
        <v>1820</v>
      </c>
      <c r="Q718" s="10" t="s">
        <v>5220</v>
      </c>
      <c r="R718" s="10" t="s">
        <v>2084</v>
      </c>
      <c r="T718" s="3" t="s">
        <v>4102</v>
      </c>
      <c r="U718" s="10" t="s">
        <v>828</v>
      </c>
      <c r="V718" s="20"/>
      <c r="W718" s="3" t="s">
        <v>2178</v>
      </c>
    </row>
    <row r="719" spans="1:23" s="3" customFormat="1" ht="103.5">
      <c r="A719" s="18">
        <f t="shared" si="11"/>
        <v>717</v>
      </c>
      <c r="B719" s="3" t="s">
        <v>1985</v>
      </c>
      <c r="E719" s="3" t="s">
        <v>1227</v>
      </c>
      <c r="F719" s="10" t="s">
        <v>4058</v>
      </c>
      <c r="G719" s="3" t="s">
        <v>4114</v>
      </c>
      <c r="H719" s="3" t="s">
        <v>1924</v>
      </c>
      <c r="I719" s="32">
        <v>30.833333</v>
      </c>
      <c r="J719" s="32">
        <v>36</v>
      </c>
      <c r="L719" s="3">
        <v>1908</v>
      </c>
      <c r="M719" s="10" t="s">
        <v>3952</v>
      </c>
      <c r="N719" s="10" t="s">
        <v>829</v>
      </c>
      <c r="P719" s="10" t="s">
        <v>1820</v>
      </c>
      <c r="R719" s="10" t="s">
        <v>2084</v>
      </c>
      <c r="S719" s="10" t="s">
        <v>1525</v>
      </c>
      <c r="T719" s="10" t="s">
        <v>3591</v>
      </c>
      <c r="U719" s="10" t="s">
        <v>493</v>
      </c>
      <c r="V719" s="3">
        <v>5110000005</v>
      </c>
      <c r="W719" s="3" t="s">
        <v>3956</v>
      </c>
    </row>
    <row r="720" spans="1:23" s="3" customFormat="1" ht="90.75">
      <c r="A720" s="18">
        <f t="shared" si="11"/>
        <v>718</v>
      </c>
      <c r="B720" s="3" t="s">
        <v>1985</v>
      </c>
      <c r="E720" s="3" t="s">
        <v>1335</v>
      </c>
      <c r="F720" s="3" t="s">
        <v>1253</v>
      </c>
      <c r="G720" s="3" t="s">
        <v>4114</v>
      </c>
      <c r="H720" s="3" t="s">
        <v>1948</v>
      </c>
      <c r="I720" s="32">
        <v>29.8</v>
      </c>
      <c r="J720" s="32">
        <v>36.2</v>
      </c>
      <c r="L720" s="3">
        <v>1976</v>
      </c>
      <c r="M720" s="10" t="s">
        <v>1907</v>
      </c>
      <c r="N720" s="10" t="s">
        <v>517</v>
      </c>
      <c r="P720" s="3" t="s">
        <v>1820</v>
      </c>
      <c r="Q720" s="3" t="s">
        <v>652</v>
      </c>
      <c r="R720" s="10" t="s">
        <v>2084</v>
      </c>
      <c r="S720" s="10" t="s">
        <v>27</v>
      </c>
      <c r="T720" s="3" t="s">
        <v>4325</v>
      </c>
      <c r="U720" s="3" t="s">
        <v>516</v>
      </c>
      <c r="V720" s="3" t="s">
        <v>3876</v>
      </c>
      <c r="W720" s="3" t="s">
        <v>2230</v>
      </c>
    </row>
    <row r="721" spans="1:23" s="2" customFormat="1" ht="12.75">
      <c r="A721" s="18">
        <f t="shared" si="11"/>
        <v>719</v>
      </c>
      <c r="B721" s="3" t="s">
        <v>1985</v>
      </c>
      <c r="C721" s="3"/>
      <c r="D721" s="3"/>
      <c r="E721" s="3" t="s">
        <v>1849</v>
      </c>
      <c r="F721" s="3"/>
      <c r="G721" s="3" t="s">
        <v>4114</v>
      </c>
      <c r="I721" s="32">
        <v>29.75</v>
      </c>
      <c r="J721" s="32">
        <v>36.45</v>
      </c>
      <c r="T721" s="3" t="s">
        <v>4325</v>
      </c>
      <c r="V721" s="19"/>
      <c r="W721" s="19"/>
    </row>
    <row r="722" spans="1:23" ht="64.5">
      <c r="A722" s="18">
        <f t="shared" si="11"/>
        <v>720</v>
      </c>
      <c r="B722" s="3" t="s">
        <v>1985</v>
      </c>
      <c r="C722" s="3"/>
      <c r="D722" s="3"/>
      <c r="E722" s="10" t="s">
        <v>1228</v>
      </c>
      <c r="F722" s="10" t="s">
        <v>5136</v>
      </c>
      <c r="G722" s="3" t="s">
        <v>1818</v>
      </c>
      <c r="H722" s="3"/>
      <c r="I722" s="43">
        <v>32</v>
      </c>
      <c r="J722" s="43">
        <v>36.033333</v>
      </c>
      <c r="K722" s="3" t="s">
        <v>923</v>
      </c>
      <c r="L722" s="3">
        <v>1903</v>
      </c>
      <c r="M722" s="10" t="s">
        <v>649</v>
      </c>
      <c r="N722" s="3" t="s">
        <v>2141</v>
      </c>
      <c r="O722" s="3" t="s">
        <v>1850</v>
      </c>
      <c r="P722" s="3" t="s">
        <v>2298</v>
      </c>
      <c r="Q722" s="3" t="s">
        <v>5221</v>
      </c>
      <c r="R722" s="10" t="s">
        <v>2084</v>
      </c>
      <c r="S722" s="10" t="s">
        <v>643</v>
      </c>
      <c r="T722" s="3" t="s">
        <v>1027</v>
      </c>
      <c r="U722" s="10" t="s">
        <v>639</v>
      </c>
      <c r="V722" s="3">
        <v>5110000006</v>
      </c>
      <c r="W722" s="3" t="s">
        <v>3639</v>
      </c>
    </row>
    <row r="723" spans="1:22" s="4" customFormat="1" ht="39">
      <c r="A723" s="18">
        <f t="shared" si="11"/>
        <v>721</v>
      </c>
      <c r="B723" s="3" t="s">
        <v>1985</v>
      </c>
      <c r="C723" s="3"/>
      <c r="D723" s="3"/>
      <c r="E723" s="3" t="s">
        <v>2139</v>
      </c>
      <c r="F723" s="3"/>
      <c r="G723" s="3" t="s">
        <v>4114</v>
      </c>
      <c r="I723" s="32">
        <v>32.016667</v>
      </c>
      <c r="J723" s="32">
        <v>35.766667</v>
      </c>
      <c r="T723" s="10" t="s">
        <v>3591</v>
      </c>
      <c r="U723" s="10" t="s">
        <v>3591</v>
      </c>
      <c r="V723" s="22"/>
    </row>
    <row r="724" spans="1:23" s="2" customFormat="1" ht="12.75">
      <c r="A724" s="18">
        <f t="shared" si="11"/>
        <v>722</v>
      </c>
      <c r="B724" s="3" t="s">
        <v>1985</v>
      </c>
      <c r="C724" s="3"/>
      <c r="D724" s="3"/>
      <c r="E724" s="3" t="s">
        <v>2719</v>
      </c>
      <c r="F724" s="3"/>
      <c r="G724" s="3" t="s">
        <v>4114</v>
      </c>
      <c r="H724" s="3"/>
      <c r="I724" s="32">
        <v>30.1</v>
      </c>
      <c r="J724" s="32">
        <v>36.8</v>
      </c>
      <c r="T724" s="3" t="s">
        <v>4325</v>
      </c>
      <c r="V724" s="19"/>
      <c r="W724" s="19"/>
    </row>
    <row r="725" spans="1:23" s="52" customFormat="1" ht="39">
      <c r="A725" s="18">
        <f t="shared" si="11"/>
        <v>723</v>
      </c>
      <c r="B725" s="53" t="s">
        <v>1357</v>
      </c>
      <c r="E725" s="53" t="s">
        <v>2952</v>
      </c>
      <c r="G725" s="52" t="s">
        <v>4114</v>
      </c>
      <c r="I725" s="54">
        <v>50.283333</v>
      </c>
      <c r="J725" s="54">
        <v>57.166667</v>
      </c>
      <c r="L725" s="52">
        <v>1929</v>
      </c>
      <c r="N725" s="52" t="s">
        <v>1850</v>
      </c>
      <c r="O725" s="52" t="s">
        <v>1850</v>
      </c>
      <c r="P725" s="52" t="s">
        <v>2298</v>
      </c>
      <c r="Q725" s="52" t="s">
        <v>676</v>
      </c>
      <c r="T725" s="52" t="s">
        <v>2865</v>
      </c>
      <c r="W725" s="52" t="s">
        <v>2953</v>
      </c>
    </row>
    <row r="726" spans="1:23" s="3" customFormat="1" ht="39">
      <c r="A726" s="18">
        <f t="shared" si="11"/>
        <v>724</v>
      </c>
      <c r="B726" s="3" t="s">
        <v>1357</v>
      </c>
      <c r="E726" s="3" t="s">
        <v>2500</v>
      </c>
      <c r="G726" s="3" t="s">
        <v>4114</v>
      </c>
      <c r="I726" s="32">
        <v>50.283333</v>
      </c>
      <c r="J726" s="32">
        <v>57.166667</v>
      </c>
      <c r="P726" s="3" t="s">
        <v>1820</v>
      </c>
      <c r="Q726" s="3" t="s">
        <v>5072</v>
      </c>
      <c r="T726" s="3" t="s">
        <v>1027</v>
      </c>
      <c r="U726" s="3" t="s">
        <v>2431</v>
      </c>
      <c r="V726" s="3">
        <v>4590000125</v>
      </c>
      <c r="W726" s="20"/>
    </row>
    <row r="727" spans="1:23" ht="39">
      <c r="A727" s="18">
        <f t="shared" si="11"/>
        <v>725</v>
      </c>
      <c r="B727" s="8" t="s">
        <v>1357</v>
      </c>
      <c r="C727" s="3"/>
      <c r="D727" s="3"/>
      <c r="E727" s="8" t="s">
        <v>2631</v>
      </c>
      <c r="F727" s="3"/>
      <c r="G727" s="3" t="s">
        <v>4114</v>
      </c>
      <c r="H727" s="3"/>
      <c r="I727" s="32">
        <v>50.283333</v>
      </c>
      <c r="J727" s="32">
        <v>57.166667</v>
      </c>
      <c r="K727" s="3"/>
      <c r="L727" s="3"/>
      <c r="M727" s="3"/>
      <c r="N727" s="3" t="s">
        <v>640</v>
      </c>
      <c r="O727" s="3" t="s">
        <v>1850</v>
      </c>
      <c r="P727" s="3" t="s">
        <v>1820</v>
      </c>
      <c r="Q727" s="3" t="s">
        <v>5069</v>
      </c>
      <c r="S727" s="3"/>
      <c r="T727" s="3" t="s">
        <v>1027</v>
      </c>
      <c r="U727" s="3"/>
      <c r="V727" s="3">
        <v>4590000122</v>
      </c>
      <c r="W727" s="3" t="s">
        <v>2823</v>
      </c>
    </row>
    <row r="728" spans="1:23" s="3" customFormat="1" ht="25.5">
      <c r="A728" s="18">
        <f t="shared" si="11"/>
        <v>726</v>
      </c>
      <c r="B728" s="3" t="s">
        <v>1357</v>
      </c>
      <c r="E728" s="3" t="s">
        <v>2884</v>
      </c>
      <c r="G728" s="3" t="s">
        <v>4114</v>
      </c>
      <c r="I728" s="32">
        <v>49.466667</v>
      </c>
      <c r="J728" s="32">
        <v>57.416667</v>
      </c>
      <c r="P728" s="3" t="s">
        <v>1820</v>
      </c>
      <c r="Q728" s="3" t="s">
        <v>4880</v>
      </c>
      <c r="T728" s="3" t="s">
        <v>1027</v>
      </c>
      <c r="U728" s="3" t="s">
        <v>2431</v>
      </c>
      <c r="V728" s="3">
        <v>4590000127</v>
      </c>
      <c r="W728" s="20"/>
    </row>
    <row r="729" spans="1:23" s="3" customFormat="1" ht="39">
      <c r="A729" s="18">
        <f t="shared" si="11"/>
        <v>727</v>
      </c>
      <c r="B729" s="3" t="s">
        <v>1357</v>
      </c>
      <c r="E729" s="3" t="s">
        <v>2318</v>
      </c>
      <c r="G729" s="3" t="s">
        <v>4114</v>
      </c>
      <c r="I729" s="32">
        <v>48.366667</v>
      </c>
      <c r="J729" s="32">
        <v>59.166667</v>
      </c>
      <c r="P729" s="3" t="s">
        <v>1820</v>
      </c>
      <c r="Q729" s="3" t="s">
        <v>4881</v>
      </c>
      <c r="T729" s="3" t="s">
        <v>1027</v>
      </c>
      <c r="U729" s="3" t="s">
        <v>2431</v>
      </c>
      <c r="V729" s="3">
        <v>4590000126</v>
      </c>
      <c r="W729" s="20"/>
    </row>
    <row r="730" spans="1:23" s="3" customFormat="1" ht="39">
      <c r="A730" s="18">
        <f t="shared" si="11"/>
        <v>728</v>
      </c>
      <c r="B730" s="3" t="s">
        <v>1357</v>
      </c>
      <c r="E730" s="3" t="s">
        <v>1350</v>
      </c>
      <c r="G730" s="3" t="s">
        <v>4114</v>
      </c>
      <c r="I730" s="32">
        <v>50.283333</v>
      </c>
      <c r="J730" s="32">
        <v>57.166667</v>
      </c>
      <c r="P730" s="3" t="s">
        <v>1820</v>
      </c>
      <c r="Q730" s="3" t="s">
        <v>4882</v>
      </c>
      <c r="T730" s="3" t="s">
        <v>1027</v>
      </c>
      <c r="U730" s="3" t="s">
        <v>2431</v>
      </c>
      <c r="V730" s="3">
        <v>4590000123</v>
      </c>
      <c r="W730" s="20"/>
    </row>
    <row r="731" spans="1:23" s="3" customFormat="1" ht="39">
      <c r="A731" s="18">
        <f t="shared" si="11"/>
        <v>729</v>
      </c>
      <c r="B731" s="3" t="s">
        <v>1357</v>
      </c>
      <c r="E731" s="3" t="s">
        <v>1389</v>
      </c>
      <c r="G731" s="3" t="s">
        <v>4114</v>
      </c>
      <c r="I731" s="32">
        <v>50.283333</v>
      </c>
      <c r="J731" s="32">
        <v>57.166667</v>
      </c>
      <c r="P731" s="3" t="s">
        <v>1820</v>
      </c>
      <c r="Q731" s="3" t="s">
        <v>4883</v>
      </c>
      <c r="T731" s="3" t="s">
        <v>1027</v>
      </c>
      <c r="U731" s="3" t="s">
        <v>2431</v>
      </c>
      <c r="V731" s="3">
        <v>4590000130</v>
      </c>
      <c r="W731" s="20"/>
    </row>
    <row r="732" spans="1:23" s="3" customFormat="1" ht="39">
      <c r="A732" s="18">
        <f t="shared" si="11"/>
        <v>730</v>
      </c>
      <c r="B732" s="3" t="s">
        <v>1357</v>
      </c>
      <c r="E732" s="3" t="s">
        <v>2432</v>
      </c>
      <c r="G732" s="3" t="s">
        <v>4114</v>
      </c>
      <c r="I732" s="32">
        <v>50.283333</v>
      </c>
      <c r="J732" s="32">
        <v>57.166667</v>
      </c>
      <c r="P732" s="3" t="s">
        <v>1820</v>
      </c>
      <c r="Q732" s="3" t="s">
        <v>4884</v>
      </c>
      <c r="T732" s="3" t="s">
        <v>1027</v>
      </c>
      <c r="U732" s="3" t="s">
        <v>2431</v>
      </c>
      <c r="V732" s="3">
        <v>4590000129</v>
      </c>
      <c r="W732" s="20"/>
    </row>
    <row r="733" spans="1:23" s="3" customFormat="1" ht="39">
      <c r="A733" s="18">
        <f t="shared" si="11"/>
        <v>731</v>
      </c>
      <c r="B733" s="3" t="s">
        <v>1357</v>
      </c>
      <c r="E733" s="3" t="s">
        <v>2545</v>
      </c>
      <c r="G733" s="3" t="s">
        <v>4114</v>
      </c>
      <c r="I733" s="32">
        <v>50.283333</v>
      </c>
      <c r="J733" s="32">
        <v>57.166667</v>
      </c>
      <c r="P733" s="3" t="s">
        <v>1820</v>
      </c>
      <c r="Q733" s="3" t="s">
        <v>4885</v>
      </c>
      <c r="T733" s="3" t="s">
        <v>1027</v>
      </c>
      <c r="U733" s="3" t="s">
        <v>2431</v>
      </c>
      <c r="V733" s="3">
        <v>4590000128</v>
      </c>
      <c r="W733" s="20"/>
    </row>
    <row r="734" spans="1:23" s="3" customFormat="1" ht="39">
      <c r="A734" s="18">
        <f t="shared" si="11"/>
        <v>732</v>
      </c>
      <c r="B734" s="3" t="s">
        <v>1357</v>
      </c>
      <c r="E734" s="3" t="s">
        <v>2743</v>
      </c>
      <c r="G734" s="3" t="s">
        <v>4114</v>
      </c>
      <c r="I734" s="32">
        <v>50.283333</v>
      </c>
      <c r="J734" s="32">
        <v>57.166667</v>
      </c>
      <c r="P734" s="3" t="s">
        <v>1820</v>
      </c>
      <c r="Q734" s="3" t="s">
        <v>4886</v>
      </c>
      <c r="T734" s="3" t="s">
        <v>1027</v>
      </c>
      <c r="U734" s="3" t="s">
        <v>2431</v>
      </c>
      <c r="V734" s="3">
        <v>4590000124</v>
      </c>
      <c r="W734" s="20"/>
    </row>
    <row r="735" spans="1:23" s="3" customFormat="1" ht="78">
      <c r="A735" s="18">
        <f t="shared" si="11"/>
        <v>733</v>
      </c>
      <c r="B735" s="3" t="s">
        <v>1357</v>
      </c>
      <c r="C735" s="3" t="s">
        <v>3195</v>
      </c>
      <c r="E735" s="3" t="s">
        <v>602</v>
      </c>
      <c r="F735" s="3" t="s">
        <v>3196</v>
      </c>
      <c r="G735" s="3" t="s">
        <v>4114</v>
      </c>
      <c r="H735" s="3" t="s">
        <v>486</v>
      </c>
      <c r="I735" s="32">
        <v>43.4</v>
      </c>
      <c r="J735" s="32">
        <v>70.15</v>
      </c>
      <c r="M735" s="10" t="s">
        <v>1796</v>
      </c>
      <c r="P735" s="3" t="s">
        <v>1013</v>
      </c>
      <c r="R735" s="7" t="s">
        <v>3228</v>
      </c>
      <c r="T735" s="3" t="s">
        <v>1027</v>
      </c>
      <c r="U735" s="10" t="s">
        <v>2079</v>
      </c>
      <c r="V735" s="3">
        <v>4590000134</v>
      </c>
      <c r="W735" s="20"/>
    </row>
    <row r="736" spans="1:23" s="3" customFormat="1" ht="64.5">
      <c r="A736" s="18">
        <f t="shared" si="11"/>
        <v>734</v>
      </c>
      <c r="B736" s="3" t="s">
        <v>1357</v>
      </c>
      <c r="C736" s="3" t="s">
        <v>3195</v>
      </c>
      <c r="E736" s="3" t="s">
        <v>611</v>
      </c>
      <c r="G736" s="3" t="s">
        <v>4114</v>
      </c>
      <c r="I736" s="32">
        <v>43.3</v>
      </c>
      <c r="J736" s="32">
        <v>70.06</v>
      </c>
      <c r="K736" s="3" t="s">
        <v>445</v>
      </c>
      <c r="T736" s="3" t="s">
        <v>2431</v>
      </c>
      <c r="U736" s="10" t="s">
        <v>2431</v>
      </c>
      <c r="W736" s="20"/>
    </row>
    <row r="737" spans="1:23" s="3" customFormat="1" ht="64.5">
      <c r="A737" s="18">
        <f t="shared" si="11"/>
        <v>735</v>
      </c>
      <c r="B737" s="3" t="s">
        <v>1357</v>
      </c>
      <c r="C737" s="3" t="s">
        <v>3195</v>
      </c>
      <c r="E737" s="3" t="s">
        <v>4673</v>
      </c>
      <c r="F737" s="10" t="s">
        <v>3225</v>
      </c>
      <c r="G737" s="3" t="s">
        <v>4114</v>
      </c>
      <c r="H737" s="10" t="s">
        <v>724</v>
      </c>
      <c r="I737" s="32">
        <v>43.649722</v>
      </c>
      <c r="J737" s="32">
        <v>69.969444</v>
      </c>
      <c r="K737" s="10" t="s">
        <v>924</v>
      </c>
      <c r="M737" s="10" t="s">
        <v>1796</v>
      </c>
      <c r="N737" s="10" t="s">
        <v>641</v>
      </c>
      <c r="P737" s="3" t="s">
        <v>1820</v>
      </c>
      <c r="Q737" s="10" t="s">
        <v>5073</v>
      </c>
      <c r="R737" s="7" t="s">
        <v>3228</v>
      </c>
      <c r="T737" s="3" t="s">
        <v>1027</v>
      </c>
      <c r="U737" s="10" t="s">
        <v>4843</v>
      </c>
      <c r="V737" s="3">
        <v>4590000133</v>
      </c>
      <c r="W737" s="20"/>
    </row>
    <row r="738" spans="1:23" s="3" customFormat="1" ht="64.5">
      <c r="A738" s="18">
        <f t="shared" si="11"/>
        <v>736</v>
      </c>
      <c r="B738" s="3" t="s">
        <v>1357</v>
      </c>
      <c r="C738" s="3" t="s">
        <v>3195</v>
      </c>
      <c r="E738" s="3" t="s">
        <v>601</v>
      </c>
      <c r="F738" s="3" t="s">
        <v>73</v>
      </c>
      <c r="G738" s="3" t="s">
        <v>4114</v>
      </c>
      <c r="H738" s="3" t="s">
        <v>33</v>
      </c>
      <c r="I738" s="32">
        <v>43.166667</v>
      </c>
      <c r="J738" s="32">
        <v>70.466667</v>
      </c>
      <c r="M738" s="3" t="s">
        <v>1796</v>
      </c>
      <c r="P738" s="3" t="s">
        <v>1820</v>
      </c>
      <c r="T738" s="3" t="s">
        <v>1027</v>
      </c>
      <c r="U738" s="10" t="s">
        <v>2431</v>
      </c>
      <c r="V738" s="3">
        <v>4590000011</v>
      </c>
      <c r="W738" s="20"/>
    </row>
    <row r="739" spans="1:23" s="3" customFormat="1" ht="39">
      <c r="A739" s="18">
        <f t="shared" si="11"/>
        <v>737</v>
      </c>
      <c r="B739" s="3" t="s">
        <v>1357</v>
      </c>
      <c r="C739" s="3" t="s">
        <v>3195</v>
      </c>
      <c r="E739" s="3" t="s">
        <v>601</v>
      </c>
      <c r="F739" s="3" t="s">
        <v>3631</v>
      </c>
      <c r="G739" s="3" t="s">
        <v>4114</v>
      </c>
      <c r="I739" s="32">
        <v>43.166667</v>
      </c>
      <c r="J739" s="32">
        <v>70.466667</v>
      </c>
      <c r="M739" s="10" t="s">
        <v>3238</v>
      </c>
      <c r="P739" s="3" t="s">
        <v>2298</v>
      </c>
      <c r="T739" s="3" t="s">
        <v>1027</v>
      </c>
      <c r="U739" s="10" t="s">
        <v>2431</v>
      </c>
      <c r="V739" s="3">
        <v>4590000136</v>
      </c>
      <c r="W739" s="20"/>
    </row>
    <row r="740" spans="1:23" ht="39">
      <c r="A740" s="18">
        <f t="shared" si="11"/>
        <v>738</v>
      </c>
      <c r="B740" s="8" t="s">
        <v>1357</v>
      </c>
      <c r="C740" s="3" t="s">
        <v>3195</v>
      </c>
      <c r="D740" s="3"/>
      <c r="E740" s="8" t="s">
        <v>4005</v>
      </c>
      <c r="F740" s="3"/>
      <c r="G740" s="3" t="s">
        <v>4114</v>
      </c>
      <c r="H740" s="3"/>
      <c r="I740" s="32">
        <v>43.15</v>
      </c>
      <c r="J740" s="32">
        <v>70.5</v>
      </c>
      <c r="K740" s="3"/>
      <c r="L740" s="3">
        <v>1936</v>
      </c>
      <c r="M740" s="3"/>
      <c r="N740" s="3" t="s">
        <v>1236</v>
      </c>
      <c r="O740" s="3" t="s">
        <v>1850</v>
      </c>
      <c r="P740" s="3" t="s">
        <v>2298</v>
      </c>
      <c r="Q740" s="3" t="s">
        <v>1237</v>
      </c>
      <c r="R740" s="7" t="s">
        <v>3228</v>
      </c>
      <c r="S740" s="3"/>
      <c r="T740" s="3" t="s">
        <v>1027</v>
      </c>
      <c r="U740" s="3"/>
      <c r="V740" s="3">
        <v>4590000131</v>
      </c>
      <c r="W740" s="3" t="s">
        <v>3303</v>
      </c>
    </row>
    <row r="741" spans="1:23" s="3" customFormat="1" ht="64.5">
      <c r="A741" s="18">
        <f t="shared" si="11"/>
        <v>739</v>
      </c>
      <c r="B741" s="3" t="s">
        <v>1357</v>
      </c>
      <c r="C741" s="3" t="s">
        <v>3195</v>
      </c>
      <c r="E741" s="3" t="s">
        <v>3531</v>
      </c>
      <c r="F741" s="10" t="s">
        <v>3373</v>
      </c>
      <c r="G741" s="3" t="s">
        <v>4114</v>
      </c>
      <c r="H741" s="3" t="s">
        <v>2078</v>
      </c>
      <c r="I741" s="32">
        <v>43.516944</v>
      </c>
      <c r="J741" s="32">
        <v>69.747222</v>
      </c>
      <c r="K741" s="3" t="s">
        <v>924</v>
      </c>
      <c r="M741" s="10" t="s">
        <v>1796</v>
      </c>
      <c r="P741" s="3" t="s">
        <v>1820</v>
      </c>
      <c r="Q741" s="10" t="s">
        <v>4888</v>
      </c>
      <c r="R741" s="7" t="s">
        <v>3228</v>
      </c>
      <c r="T741" s="3" t="s">
        <v>1027</v>
      </c>
      <c r="U741" s="10" t="s">
        <v>4843</v>
      </c>
      <c r="V741" s="3">
        <v>4590000132</v>
      </c>
      <c r="W741" s="20"/>
    </row>
    <row r="742" spans="1:23" s="10" customFormat="1" ht="25.5">
      <c r="A742" s="18">
        <f t="shared" si="11"/>
        <v>740</v>
      </c>
      <c r="B742" s="10" t="s">
        <v>1357</v>
      </c>
      <c r="C742" s="10" t="s">
        <v>3195</v>
      </c>
      <c r="E742" s="10" t="s">
        <v>725</v>
      </c>
      <c r="G742" s="10" t="s">
        <v>4114</v>
      </c>
      <c r="H742" s="10" t="s">
        <v>1035</v>
      </c>
      <c r="I742" s="42"/>
      <c r="J742" s="42"/>
      <c r="M742" s="10" t="s">
        <v>3238</v>
      </c>
      <c r="U742" s="10" t="s">
        <v>2431</v>
      </c>
      <c r="W742" s="21"/>
    </row>
    <row r="743" spans="1:23" s="3" customFormat="1" ht="39">
      <c r="A743" s="18">
        <f t="shared" si="11"/>
        <v>741</v>
      </c>
      <c r="B743" s="3" t="s">
        <v>1357</v>
      </c>
      <c r="C743" s="3" t="s">
        <v>3195</v>
      </c>
      <c r="E743" s="3" t="s">
        <v>53</v>
      </c>
      <c r="F743" s="3" t="s">
        <v>3502</v>
      </c>
      <c r="G743" s="3" t="s">
        <v>4114</v>
      </c>
      <c r="I743" s="32">
        <v>43.6</v>
      </c>
      <c r="J743" s="32">
        <v>70.166667</v>
      </c>
      <c r="K743" s="3" t="s">
        <v>456</v>
      </c>
      <c r="M743" s="3" t="s">
        <v>2999</v>
      </c>
      <c r="P743" s="3" t="s">
        <v>1820</v>
      </c>
      <c r="T743" s="3" t="s">
        <v>489</v>
      </c>
      <c r="U743" s="10" t="s">
        <v>2431</v>
      </c>
      <c r="V743" s="3">
        <v>4590000135</v>
      </c>
      <c r="W743" s="20"/>
    </row>
    <row r="744" spans="1:23" s="10" customFormat="1" ht="39">
      <c r="A744" s="18">
        <f t="shared" si="11"/>
        <v>742</v>
      </c>
      <c r="B744" s="10" t="s">
        <v>1014</v>
      </c>
      <c r="E744" s="10" t="s">
        <v>67</v>
      </c>
      <c r="G744" s="10" t="s">
        <v>4114</v>
      </c>
      <c r="I744" s="42">
        <v>-0.38333</v>
      </c>
      <c r="J744" s="42">
        <v>34.41667</v>
      </c>
      <c r="K744" s="10" t="s">
        <v>372</v>
      </c>
      <c r="M744" s="10" t="s">
        <v>329</v>
      </c>
      <c r="T744" s="10" t="s">
        <v>831</v>
      </c>
      <c r="U744" s="10" t="s">
        <v>4588</v>
      </c>
      <c r="W744" s="21"/>
    </row>
    <row r="745" spans="1:23" s="10" customFormat="1" ht="51.75">
      <c r="A745" s="18">
        <f t="shared" si="11"/>
        <v>743</v>
      </c>
      <c r="B745" s="10" t="s">
        <v>1014</v>
      </c>
      <c r="E745" s="10" t="s">
        <v>4705</v>
      </c>
      <c r="G745" s="10" t="s">
        <v>2334</v>
      </c>
      <c r="I745" s="42">
        <v>-0.56667</v>
      </c>
      <c r="J745" s="42">
        <v>34.16667</v>
      </c>
      <c r="K745" s="10" t="s">
        <v>373</v>
      </c>
      <c r="M745" s="10" t="s">
        <v>5257</v>
      </c>
      <c r="T745" s="10" t="s">
        <v>831</v>
      </c>
      <c r="U745" s="10" t="s">
        <v>4704</v>
      </c>
      <c r="W745" s="21"/>
    </row>
    <row r="746" spans="1:23" s="10" customFormat="1" ht="39">
      <c r="A746" s="18">
        <f t="shared" si="11"/>
        <v>744</v>
      </c>
      <c r="B746" s="10" t="s">
        <v>1014</v>
      </c>
      <c r="E746" s="10" t="s">
        <v>996</v>
      </c>
      <c r="G746" s="10" t="s">
        <v>4587</v>
      </c>
      <c r="I746" s="42">
        <v>-0.54</v>
      </c>
      <c r="J746" s="42">
        <v>34.33333</v>
      </c>
      <c r="M746" s="10" t="s">
        <v>329</v>
      </c>
      <c r="T746" s="10" t="s">
        <v>830</v>
      </c>
      <c r="U746" s="10" t="s">
        <v>4588</v>
      </c>
      <c r="W746" s="21"/>
    </row>
    <row r="747" spans="1:23" s="10" customFormat="1" ht="25.5">
      <c r="A747" s="18">
        <f t="shared" si="11"/>
        <v>745</v>
      </c>
      <c r="B747" s="10" t="s">
        <v>1014</v>
      </c>
      <c r="E747" s="10" t="s">
        <v>4169</v>
      </c>
      <c r="G747" s="10" t="s">
        <v>2334</v>
      </c>
      <c r="I747" s="42">
        <v>-0.06667</v>
      </c>
      <c r="J747" s="42">
        <v>35.33333</v>
      </c>
      <c r="T747" s="10" t="s">
        <v>770</v>
      </c>
      <c r="U747" s="10" t="s">
        <v>4878</v>
      </c>
      <c r="W747" s="21"/>
    </row>
    <row r="748" spans="1:23" s="10" customFormat="1" ht="25.5">
      <c r="A748" s="18">
        <f t="shared" si="11"/>
        <v>746</v>
      </c>
      <c r="B748" s="10" t="s">
        <v>2801</v>
      </c>
      <c r="E748" s="10" t="s">
        <v>1497</v>
      </c>
      <c r="F748" s="10" t="s">
        <v>2800</v>
      </c>
      <c r="G748" s="10" t="s">
        <v>4114</v>
      </c>
      <c r="I748" s="42"/>
      <c r="J748" s="42"/>
      <c r="K748" s="10" t="s">
        <v>1200</v>
      </c>
      <c r="U748" s="10" t="s">
        <v>1555</v>
      </c>
      <c r="W748" s="21"/>
    </row>
    <row r="749" spans="1:23" s="10" customFormat="1" ht="25.5">
      <c r="A749" s="18">
        <f t="shared" si="11"/>
        <v>747</v>
      </c>
      <c r="B749" s="10" t="s">
        <v>2801</v>
      </c>
      <c r="E749" s="10" t="s">
        <v>2349</v>
      </c>
      <c r="G749" s="10" t="s">
        <v>4114</v>
      </c>
      <c r="I749" s="42"/>
      <c r="J749" s="42"/>
      <c r="U749" s="10" t="s">
        <v>1555</v>
      </c>
      <c r="W749" s="21"/>
    </row>
    <row r="750" spans="1:23" s="10" customFormat="1" ht="39">
      <c r="A750" s="18">
        <f t="shared" si="11"/>
        <v>748</v>
      </c>
      <c r="B750" s="10" t="s">
        <v>4238</v>
      </c>
      <c r="F750" s="10" t="s">
        <v>5137</v>
      </c>
      <c r="G750" s="10" t="s">
        <v>4114</v>
      </c>
      <c r="I750" s="42">
        <v>34.35</v>
      </c>
      <c r="J750" s="42">
        <v>35.81667</v>
      </c>
      <c r="T750" s="10" t="s">
        <v>352</v>
      </c>
      <c r="U750" s="10" t="s">
        <v>352</v>
      </c>
      <c r="W750" s="21"/>
    </row>
    <row r="751" spans="1:23" s="10" customFormat="1" ht="78">
      <c r="A751" s="18">
        <f t="shared" si="11"/>
        <v>749</v>
      </c>
      <c r="B751" s="10" t="s">
        <v>4238</v>
      </c>
      <c r="F751" s="10" t="s">
        <v>4239</v>
      </c>
      <c r="G751" s="10" t="s">
        <v>4114</v>
      </c>
      <c r="I751" s="42">
        <v>33.4</v>
      </c>
      <c r="J751" s="42">
        <v>35.7</v>
      </c>
      <c r="T751" s="10" t="s">
        <v>3591</v>
      </c>
      <c r="U751" s="10" t="s">
        <v>704</v>
      </c>
      <c r="W751" s="21"/>
    </row>
    <row r="752" spans="1:23" s="10" customFormat="1" ht="39">
      <c r="A752" s="18">
        <f t="shared" si="11"/>
        <v>750</v>
      </c>
      <c r="B752" s="10" t="s">
        <v>4238</v>
      </c>
      <c r="F752" s="10" t="s">
        <v>5140</v>
      </c>
      <c r="G752" s="10" t="s">
        <v>4114</v>
      </c>
      <c r="I752" s="42">
        <v>33.51667</v>
      </c>
      <c r="J752" s="42">
        <v>35.65</v>
      </c>
      <c r="T752" s="10" t="s">
        <v>352</v>
      </c>
      <c r="U752" s="10" t="s">
        <v>352</v>
      </c>
      <c r="W752" s="21"/>
    </row>
    <row r="753" spans="1:23" s="10" customFormat="1" ht="39">
      <c r="A753" s="18">
        <f t="shared" si="11"/>
        <v>751</v>
      </c>
      <c r="B753" s="10" t="s">
        <v>4238</v>
      </c>
      <c r="F753" s="10" t="s">
        <v>5141</v>
      </c>
      <c r="G753" s="10" t="s">
        <v>4114</v>
      </c>
      <c r="I753" s="42">
        <v>33.71667</v>
      </c>
      <c r="J753" s="42">
        <v>35.8</v>
      </c>
      <c r="T753" s="10" t="s">
        <v>352</v>
      </c>
      <c r="U753" s="10" t="s">
        <v>352</v>
      </c>
      <c r="W753" s="21"/>
    </row>
    <row r="754" spans="1:23" s="10" customFormat="1" ht="39">
      <c r="A754" s="18">
        <f t="shared" si="11"/>
        <v>752</v>
      </c>
      <c r="B754" s="10" t="s">
        <v>4238</v>
      </c>
      <c r="F754" s="10" t="s">
        <v>5142</v>
      </c>
      <c r="G754" s="10" t="s">
        <v>4114</v>
      </c>
      <c r="I754" s="42">
        <v>33.66667</v>
      </c>
      <c r="J754" s="42">
        <v>35.76667</v>
      </c>
      <c r="T754" s="10" t="s">
        <v>352</v>
      </c>
      <c r="U754" s="10" t="s">
        <v>352</v>
      </c>
      <c r="W754" s="21"/>
    </row>
    <row r="755" spans="1:23" s="10" customFormat="1" ht="39">
      <c r="A755" s="18">
        <f t="shared" si="11"/>
        <v>753</v>
      </c>
      <c r="B755" s="10" t="s">
        <v>4238</v>
      </c>
      <c r="F755" s="10" t="s">
        <v>5143</v>
      </c>
      <c r="G755" s="10" t="s">
        <v>4114</v>
      </c>
      <c r="I755" s="42">
        <v>33.58333</v>
      </c>
      <c r="J755" s="42">
        <v>35.7</v>
      </c>
      <c r="T755" s="10" t="s">
        <v>352</v>
      </c>
      <c r="U755" s="10" t="s">
        <v>352</v>
      </c>
      <c r="W755" s="21"/>
    </row>
    <row r="756" spans="1:23" s="10" customFormat="1" ht="39">
      <c r="A756" s="18">
        <f t="shared" si="11"/>
        <v>754</v>
      </c>
      <c r="B756" s="10" t="s">
        <v>4238</v>
      </c>
      <c r="F756" s="10" t="s">
        <v>5144</v>
      </c>
      <c r="G756" s="10" t="s">
        <v>4114</v>
      </c>
      <c r="I756" s="42">
        <v>33.63333</v>
      </c>
      <c r="J756" s="42">
        <v>35.46667</v>
      </c>
      <c r="T756" s="10" t="s">
        <v>352</v>
      </c>
      <c r="U756" s="10" t="s">
        <v>352</v>
      </c>
      <c r="W756" s="21"/>
    </row>
    <row r="757" spans="1:23" s="10" customFormat="1" ht="39">
      <c r="A757" s="18">
        <f t="shared" si="11"/>
        <v>755</v>
      </c>
      <c r="B757" s="10" t="s">
        <v>4238</v>
      </c>
      <c r="F757" s="10" t="s">
        <v>5145</v>
      </c>
      <c r="G757" s="10" t="s">
        <v>4114</v>
      </c>
      <c r="I757" s="42">
        <v>33.33333</v>
      </c>
      <c r="J757" s="42">
        <v>35.3</v>
      </c>
      <c r="T757" s="10" t="s">
        <v>352</v>
      </c>
      <c r="U757" s="10" t="s">
        <v>352</v>
      </c>
      <c r="W757" s="21"/>
    </row>
    <row r="758" spans="1:23" s="10" customFormat="1" ht="39">
      <c r="A758" s="18">
        <f t="shared" si="11"/>
        <v>756</v>
      </c>
      <c r="B758" s="10" t="s">
        <v>4238</v>
      </c>
      <c r="F758" s="10" t="s">
        <v>5146</v>
      </c>
      <c r="G758" s="10" t="s">
        <v>4114</v>
      </c>
      <c r="I758" s="42">
        <v>33.21667</v>
      </c>
      <c r="J758" s="42">
        <v>35.25</v>
      </c>
      <c r="T758" s="10" t="s">
        <v>352</v>
      </c>
      <c r="U758" s="10" t="s">
        <v>352</v>
      </c>
      <c r="W758" s="21"/>
    </row>
    <row r="759" spans="1:23" s="10" customFormat="1" ht="39">
      <c r="A759" s="18">
        <f t="shared" si="11"/>
        <v>757</v>
      </c>
      <c r="B759" s="10" t="s">
        <v>4238</v>
      </c>
      <c r="F759" s="10" t="s">
        <v>5147</v>
      </c>
      <c r="G759" s="10" t="s">
        <v>4114</v>
      </c>
      <c r="I759" s="42">
        <v>34.45</v>
      </c>
      <c r="J759" s="42">
        <v>35.91667</v>
      </c>
      <c r="T759" s="10" t="s">
        <v>352</v>
      </c>
      <c r="U759" s="10" t="s">
        <v>352</v>
      </c>
      <c r="W759" s="21"/>
    </row>
    <row r="760" spans="1:23" s="10" customFormat="1" ht="39">
      <c r="A760" s="18">
        <f t="shared" si="11"/>
        <v>758</v>
      </c>
      <c r="B760" s="10" t="s">
        <v>4238</v>
      </c>
      <c r="F760" s="10" t="s">
        <v>5148</v>
      </c>
      <c r="G760" s="10" t="s">
        <v>4114</v>
      </c>
      <c r="I760" s="42">
        <v>33.85</v>
      </c>
      <c r="J760" s="42">
        <v>35.85</v>
      </c>
      <c r="T760" s="10" t="s">
        <v>352</v>
      </c>
      <c r="U760" s="10" t="s">
        <v>352</v>
      </c>
      <c r="W760" s="21"/>
    </row>
    <row r="761" spans="1:23" s="10" customFormat="1" ht="39">
      <c r="A761" s="18">
        <f t="shared" si="11"/>
        <v>759</v>
      </c>
      <c r="B761" s="10" t="s">
        <v>4238</v>
      </c>
      <c r="E761" s="10" t="s">
        <v>5139</v>
      </c>
      <c r="F761" s="10" t="s">
        <v>5138</v>
      </c>
      <c r="G761" s="10" t="s">
        <v>4114</v>
      </c>
      <c r="I761" s="42"/>
      <c r="J761" s="42"/>
      <c r="K761" s="10" t="s">
        <v>4266</v>
      </c>
      <c r="Q761" s="10" t="s">
        <v>5068</v>
      </c>
      <c r="U761" s="10" t="s">
        <v>1509</v>
      </c>
      <c r="W761" s="21"/>
    </row>
    <row r="762" spans="1:23" s="10" customFormat="1" ht="90.75">
      <c r="A762" s="18">
        <f t="shared" si="11"/>
        <v>760</v>
      </c>
      <c r="B762" s="10" t="s">
        <v>3954</v>
      </c>
      <c r="F762" s="10" t="s">
        <v>5149</v>
      </c>
      <c r="G762" s="10" t="s">
        <v>4114</v>
      </c>
      <c r="I762" s="42">
        <v>32.26667</v>
      </c>
      <c r="J762" s="42">
        <v>12.86667</v>
      </c>
      <c r="T762" s="10" t="s">
        <v>352</v>
      </c>
      <c r="U762" s="10" t="s">
        <v>5074</v>
      </c>
      <c r="W762" s="21"/>
    </row>
    <row r="763" spans="1:21" s="3" customFormat="1" ht="39">
      <c r="A763" s="18">
        <f t="shared" si="11"/>
        <v>761</v>
      </c>
      <c r="B763" s="4" t="s">
        <v>1041</v>
      </c>
      <c r="C763" s="10"/>
      <c r="E763" s="10" t="s">
        <v>1401</v>
      </c>
      <c r="G763" s="10" t="s">
        <v>563</v>
      </c>
      <c r="I763" s="42">
        <v>49.51667</v>
      </c>
      <c r="J763" s="42">
        <v>5.91667</v>
      </c>
      <c r="K763" s="10"/>
      <c r="M763" s="10"/>
      <c r="P763" s="10"/>
      <c r="T763" s="10" t="s">
        <v>4466</v>
      </c>
      <c r="U763" s="10"/>
    </row>
    <row r="764" spans="1:23" s="10" customFormat="1" ht="25.5">
      <c r="A764" s="18">
        <f t="shared" si="11"/>
        <v>762</v>
      </c>
      <c r="B764" s="10" t="s">
        <v>2172</v>
      </c>
      <c r="E764" s="10" t="s">
        <v>4173</v>
      </c>
      <c r="G764" s="10" t="s">
        <v>965</v>
      </c>
      <c r="H764" s="10" t="s">
        <v>424</v>
      </c>
      <c r="I764" s="42">
        <v>-15.33333</v>
      </c>
      <c r="J764" s="42">
        <v>35.63333</v>
      </c>
      <c r="T764" s="10" t="s">
        <v>907</v>
      </c>
      <c r="U764" s="10" t="s">
        <v>4878</v>
      </c>
      <c r="W764" s="21"/>
    </row>
    <row r="765" spans="1:23" s="10" customFormat="1" ht="12.75">
      <c r="A765" s="18">
        <f t="shared" si="11"/>
        <v>763</v>
      </c>
      <c r="B765" s="10" t="s">
        <v>2172</v>
      </c>
      <c r="E765" s="10" t="s">
        <v>4359</v>
      </c>
      <c r="G765" s="10" t="s">
        <v>1946</v>
      </c>
      <c r="I765" s="42">
        <v>-14.95</v>
      </c>
      <c r="J765" s="42">
        <v>34.98333</v>
      </c>
      <c r="T765" s="10" t="s">
        <v>907</v>
      </c>
      <c r="U765" s="10" t="s">
        <v>4123</v>
      </c>
      <c r="W765" s="21"/>
    </row>
    <row r="766" spans="1:23" s="10" customFormat="1" ht="90.75">
      <c r="A766" s="18">
        <f t="shared" si="11"/>
        <v>764</v>
      </c>
      <c r="B766" s="10" t="s">
        <v>2172</v>
      </c>
      <c r="E766" s="10" t="s">
        <v>4984</v>
      </c>
      <c r="G766" s="10" t="s">
        <v>4985</v>
      </c>
      <c r="I766" s="62">
        <v>-15.13333</v>
      </c>
      <c r="J766" s="62">
        <v>34.91667</v>
      </c>
      <c r="T766" s="10" t="s">
        <v>1945</v>
      </c>
      <c r="U766" s="10" t="s">
        <v>497</v>
      </c>
      <c r="W766" s="21"/>
    </row>
    <row r="767" spans="1:23" s="10" customFormat="1" ht="25.5">
      <c r="A767" s="18">
        <f t="shared" si="11"/>
        <v>765</v>
      </c>
      <c r="B767" s="10" t="s">
        <v>2172</v>
      </c>
      <c r="E767" s="10" t="s">
        <v>687</v>
      </c>
      <c r="G767" s="10" t="s">
        <v>149</v>
      </c>
      <c r="I767" s="62">
        <v>-15.28333</v>
      </c>
      <c r="J767" s="62">
        <v>34.91667</v>
      </c>
      <c r="T767" s="10" t="s">
        <v>770</v>
      </c>
      <c r="U767" s="10" t="s">
        <v>770</v>
      </c>
      <c r="W767" s="21"/>
    </row>
    <row r="768" spans="1:23" s="10" customFormat="1" ht="12.75">
      <c r="A768" s="18">
        <f t="shared" si="11"/>
        <v>766</v>
      </c>
      <c r="B768" s="10" t="s">
        <v>2172</v>
      </c>
      <c r="E768" s="10" t="s">
        <v>4453</v>
      </c>
      <c r="G768" s="10" t="s">
        <v>4114</v>
      </c>
      <c r="I768" s="62"/>
      <c r="J768" s="62"/>
      <c r="U768" s="10" t="s">
        <v>4123</v>
      </c>
      <c r="W768" s="21"/>
    </row>
    <row r="769" spans="1:23" s="10" customFormat="1" ht="25.5">
      <c r="A769" s="18">
        <f t="shared" si="11"/>
        <v>767</v>
      </c>
      <c r="B769" s="10" t="s">
        <v>2172</v>
      </c>
      <c r="E769" s="10" t="s">
        <v>4454</v>
      </c>
      <c r="G769" s="10" t="s">
        <v>4114</v>
      </c>
      <c r="I769" s="62">
        <v>-15.08333</v>
      </c>
      <c r="J769" s="62">
        <v>35.06667</v>
      </c>
      <c r="T769" s="10" t="s">
        <v>770</v>
      </c>
      <c r="U769" s="10" t="s">
        <v>4878</v>
      </c>
      <c r="W769" s="21"/>
    </row>
    <row r="770" spans="1:23" s="10" customFormat="1" ht="25.5">
      <c r="A770" s="18">
        <f t="shared" si="11"/>
        <v>768</v>
      </c>
      <c r="B770" s="10" t="s">
        <v>2172</v>
      </c>
      <c r="E770" s="10" t="s">
        <v>4362</v>
      </c>
      <c r="G770" s="10" t="s">
        <v>4452</v>
      </c>
      <c r="I770" s="62">
        <v>-15.26667</v>
      </c>
      <c r="J770" s="62">
        <v>34.08333</v>
      </c>
      <c r="K770" s="10" t="s">
        <v>499</v>
      </c>
      <c r="T770" s="10" t="s">
        <v>770</v>
      </c>
      <c r="U770" s="10" t="s">
        <v>4878</v>
      </c>
      <c r="W770" s="21"/>
    </row>
    <row r="771" spans="1:23" s="10" customFormat="1" ht="25.5">
      <c r="A771" s="18">
        <f t="shared" si="11"/>
        <v>769</v>
      </c>
      <c r="B771" s="10" t="s">
        <v>2172</v>
      </c>
      <c r="E771" s="10" t="s">
        <v>678</v>
      </c>
      <c r="F771" s="10" t="s">
        <v>679</v>
      </c>
      <c r="G771" s="10" t="s">
        <v>150</v>
      </c>
      <c r="I771" s="62">
        <v>-9.55</v>
      </c>
      <c r="J771" s="62">
        <v>33.26667</v>
      </c>
      <c r="K771" s="10" t="s">
        <v>677</v>
      </c>
      <c r="T771" s="10" t="s">
        <v>770</v>
      </c>
      <c r="U771" s="10" t="s">
        <v>4878</v>
      </c>
      <c r="W771" s="21"/>
    </row>
    <row r="772" spans="1:23" s="3" customFormat="1" ht="51.75">
      <c r="A772" s="18">
        <f t="shared" si="11"/>
        <v>770</v>
      </c>
      <c r="B772" s="3" t="s">
        <v>2172</v>
      </c>
      <c r="E772" s="3" t="s">
        <v>588</v>
      </c>
      <c r="G772" s="3" t="s">
        <v>262</v>
      </c>
      <c r="I772" s="42">
        <v>-15.53333</v>
      </c>
      <c r="J772" s="42">
        <v>35.8</v>
      </c>
      <c r="K772" s="3" t="s">
        <v>629</v>
      </c>
      <c r="P772" s="3" t="s">
        <v>1598</v>
      </c>
      <c r="Q772" s="10" t="s">
        <v>4973</v>
      </c>
      <c r="T772" s="10" t="s">
        <v>770</v>
      </c>
      <c r="U772" s="10" t="s">
        <v>4878</v>
      </c>
      <c r="W772" s="3" t="s">
        <v>3078</v>
      </c>
    </row>
    <row r="773" spans="1:21" s="10" customFormat="1" ht="25.5">
      <c r="A773" s="18">
        <f aca="true" t="shared" si="12" ref="A773:A836">A772+1</f>
        <v>771</v>
      </c>
      <c r="B773" s="10" t="s">
        <v>1823</v>
      </c>
      <c r="E773" s="10" t="s">
        <v>579</v>
      </c>
      <c r="G773" s="10" t="s">
        <v>580</v>
      </c>
      <c r="I773" s="42">
        <v>20.5</v>
      </c>
      <c r="J773" s="42">
        <v>0</v>
      </c>
      <c r="M773" s="10" t="s">
        <v>4779</v>
      </c>
      <c r="S773" s="10" t="s">
        <v>526</v>
      </c>
      <c r="T773" s="10" t="s">
        <v>770</v>
      </c>
      <c r="U773" s="10" t="s">
        <v>770</v>
      </c>
    </row>
    <row r="774" spans="1:23" s="3" customFormat="1" ht="64.5">
      <c r="A774" s="18">
        <f t="shared" si="12"/>
        <v>772</v>
      </c>
      <c r="B774" s="3" t="s">
        <v>1823</v>
      </c>
      <c r="E774" s="10" t="s">
        <v>1962</v>
      </c>
      <c r="G774" s="3" t="s">
        <v>4114</v>
      </c>
      <c r="I774" s="32">
        <v>17.583333</v>
      </c>
      <c r="J774" s="32">
        <v>0.254167</v>
      </c>
      <c r="K774" s="10"/>
      <c r="P774" s="3" t="s">
        <v>1511</v>
      </c>
      <c r="Q774" s="10" t="s">
        <v>4804</v>
      </c>
      <c r="S774" s="10" t="s">
        <v>3590</v>
      </c>
      <c r="T774" s="3" t="s">
        <v>1027</v>
      </c>
      <c r="U774" s="10" t="s">
        <v>1444</v>
      </c>
      <c r="V774" s="3">
        <v>7450000003</v>
      </c>
      <c r="W774" s="20"/>
    </row>
    <row r="775" spans="1:23" s="10" customFormat="1" ht="25.5">
      <c r="A775" s="18">
        <f t="shared" si="12"/>
        <v>773</v>
      </c>
      <c r="B775" s="10" t="s">
        <v>1823</v>
      </c>
      <c r="E775" s="10" t="s">
        <v>410</v>
      </c>
      <c r="G775" s="10" t="s">
        <v>4114</v>
      </c>
      <c r="H775" s="10" t="s">
        <v>1303</v>
      </c>
      <c r="I775" s="42">
        <v>17.5</v>
      </c>
      <c r="J775" s="42">
        <v>0.28333</v>
      </c>
      <c r="K775" s="3" t="s">
        <v>1341</v>
      </c>
      <c r="Q775" s="3"/>
      <c r="T775" s="10" t="s">
        <v>2431</v>
      </c>
      <c r="U775" s="3" t="s">
        <v>2431</v>
      </c>
      <c r="V775" s="3">
        <v>7450000002</v>
      </c>
      <c r="W775" s="21"/>
    </row>
    <row r="776" spans="1:23" s="10" customFormat="1" ht="25.5">
      <c r="A776" s="18">
        <f t="shared" si="12"/>
        <v>774</v>
      </c>
      <c r="B776" s="10" t="s">
        <v>1823</v>
      </c>
      <c r="E776" s="10" t="s">
        <v>1489</v>
      </c>
      <c r="G776" s="10" t="s">
        <v>4114</v>
      </c>
      <c r="H776" s="10" t="s">
        <v>1303</v>
      </c>
      <c r="I776" s="42">
        <v>16.83333</v>
      </c>
      <c r="J776" s="42">
        <v>0.83333</v>
      </c>
      <c r="T776" s="10" t="s">
        <v>2431</v>
      </c>
      <c r="W776" s="21"/>
    </row>
    <row r="777" spans="1:23" s="10" customFormat="1" ht="51.75">
      <c r="A777" s="18">
        <f t="shared" si="12"/>
        <v>775</v>
      </c>
      <c r="B777" s="3" t="s">
        <v>1823</v>
      </c>
      <c r="E777" s="10" t="s">
        <v>1336</v>
      </c>
      <c r="G777" s="10" t="s">
        <v>4114</v>
      </c>
      <c r="I777" s="42">
        <v>17.13333</v>
      </c>
      <c r="J777" s="42">
        <v>0.25</v>
      </c>
      <c r="L777" s="10">
        <v>1935</v>
      </c>
      <c r="Q777" s="10" t="s">
        <v>3927</v>
      </c>
      <c r="T777" s="10" t="s">
        <v>2431</v>
      </c>
      <c r="U777" s="10" t="s">
        <v>2582</v>
      </c>
      <c r="W777" s="21"/>
    </row>
    <row r="778" spans="1:23" s="10" customFormat="1" ht="25.5">
      <c r="A778" s="18">
        <f t="shared" si="12"/>
        <v>776</v>
      </c>
      <c r="B778" s="10" t="s">
        <v>4502</v>
      </c>
      <c r="E778" s="10" t="s">
        <v>4502</v>
      </c>
      <c r="G778" s="10" t="s">
        <v>4114</v>
      </c>
      <c r="I778" s="42"/>
      <c r="J778" s="42"/>
      <c r="M778" s="10" t="s">
        <v>3275</v>
      </c>
      <c r="U778" s="10" t="s">
        <v>2431</v>
      </c>
      <c r="W778" s="21"/>
    </row>
    <row r="779" spans="1:23" s="10" customFormat="1" ht="39">
      <c r="A779" s="18">
        <f t="shared" si="12"/>
        <v>777</v>
      </c>
      <c r="B779" s="10" t="s">
        <v>1803</v>
      </c>
      <c r="F779" s="10" t="s">
        <v>5075</v>
      </c>
      <c r="G779" s="10" t="s">
        <v>4114</v>
      </c>
      <c r="I779" s="42">
        <v>19.55</v>
      </c>
      <c r="J779" s="42">
        <v>-12.66667</v>
      </c>
      <c r="T779" s="10" t="s">
        <v>352</v>
      </c>
      <c r="U779" s="10" t="s">
        <v>352</v>
      </c>
      <c r="W779" s="21"/>
    </row>
    <row r="780" spans="1:23" s="10" customFormat="1" ht="39">
      <c r="A780" s="18">
        <f t="shared" si="12"/>
        <v>778</v>
      </c>
      <c r="B780" s="10" t="s">
        <v>1803</v>
      </c>
      <c r="F780" s="10" t="s">
        <v>5076</v>
      </c>
      <c r="G780" s="10" t="s">
        <v>4114</v>
      </c>
      <c r="I780" s="42">
        <v>19.2</v>
      </c>
      <c r="J780" s="42">
        <v>-13.86667</v>
      </c>
      <c r="T780" s="10" t="s">
        <v>352</v>
      </c>
      <c r="U780" s="10" t="s">
        <v>352</v>
      </c>
      <c r="W780" s="21"/>
    </row>
    <row r="781" spans="1:23" s="10" customFormat="1" ht="39">
      <c r="A781" s="18">
        <f t="shared" si="12"/>
        <v>779</v>
      </c>
      <c r="B781" s="10" t="s">
        <v>1803</v>
      </c>
      <c r="F781" s="10" t="s">
        <v>5077</v>
      </c>
      <c r="G781" s="10" t="s">
        <v>4114</v>
      </c>
      <c r="I781" s="42">
        <v>20.61667</v>
      </c>
      <c r="J781" s="42">
        <v>-12.76667</v>
      </c>
      <c r="T781" s="10" t="s">
        <v>352</v>
      </c>
      <c r="U781" s="10" t="s">
        <v>352</v>
      </c>
      <c r="W781" s="21"/>
    </row>
    <row r="782" spans="1:23" s="3" customFormat="1" ht="64.5">
      <c r="A782" s="18">
        <f t="shared" si="12"/>
        <v>780</v>
      </c>
      <c r="B782" s="3" t="s">
        <v>1803</v>
      </c>
      <c r="F782" s="3" t="s">
        <v>1318</v>
      </c>
      <c r="G782" s="3" t="s">
        <v>2153</v>
      </c>
      <c r="H782" s="10" t="s">
        <v>1112</v>
      </c>
      <c r="I782" s="48">
        <v>16.416667</v>
      </c>
      <c r="J782" s="48">
        <v>-13.75</v>
      </c>
      <c r="K782" s="10" t="s">
        <v>1226</v>
      </c>
      <c r="M782" s="10" t="s">
        <v>4159</v>
      </c>
      <c r="P782" s="3" t="s">
        <v>1820</v>
      </c>
      <c r="Q782" s="10" t="s">
        <v>4677</v>
      </c>
      <c r="T782" s="3" t="s">
        <v>4024</v>
      </c>
      <c r="U782" s="10" t="s">
        <v>5240</v>
      </c>
      <c r="V782" s="20"/>
      <c r="W782" s="20"/>
    </row>
    <row r="783" spans="1:23" s="10" customFormat="1" ht="39">
      <c r="A783" s="18">
        <f t="shared" si="12"/>
        <v>781</v>
      </c>
      <c r="B783" s="10" t="s">
        <v>1803</v>
      </c>
      <c r="F783" s="10" t="s">
        <v>5241</v>
      </c>
      <c r="G783" s="10" t="s">
        <v>4114</v>
      </c>
      <c r="I783" s="42">
        <v>16.58333</v>
      </c>
      <c r="J783" s="42">
        <v>-14.18333</v>
      </c>
      <c r="T783" s="10" t="s">
        <v>352</v>
      </c>
      <c r="U783" s="10" t="s">
        <v>352</v>
      </c>
      <c r="W783" s="21"/>
    </row>
    <row r="784" spans="1:23" s="10" customFormat="1" ht="39">
      <c r="A784" s="18">
        <f t="shared" si="12"/>
        <v>782</v>
      </c>
      <c r="B784" s="10" t="s">
        <v>1803</v>
      </c>
      <c r="F784" s="10" t="s">
        <v>5242</v>
      </c>
      <c r="G784" s="10" t="s">
        <v>4114</v>
      </c>
      <c r="I784" s="42">
        <v>15.75</v>
      </c>
      <c r="J784" s="42">
        <v>-13.21667</v>
      </c>
      <c r="T784" s="10" t="s">
        <v>352</v>
      </c>
      <c r="U784" s="10" t="s">
        <v>352</v>
      </c>
      <c r="W784" s="21"/>
    </row>
    <row r="785" spans="1:23" s="10" customFormat="1" ht="39">
      <c r="A785" s="18">
        <f t="shared" si="12"/>
        <v>783</v>
      </c>
      <c r="B785" s="10" t="s">
        <v>1803</v>
      </c>
      <c r="F785" s="10" t="s">
        <v>5243</v>
      </c>
      <c r="G785" s="10" t="s">
        <v>4114</v>
      </c>
      <c r="I785" s="42">
        <v>16.23333</v>
      </c>
      <c r="J785" s="42">
        <v>-13.83333</v>
      </c>
      <c r="T785" s="10" t="s">
        <v>352</v>
      </c>
      <c r="U785" s="10" t="s">
        <v>352</v>
      </c>
      <c r="W785" s="21"/>
    </row>
    <row r="786" spans="1:23" s="3" customFormat="1" ht="64.5">
      <c r="A786" s="18">
        <f t="shared" si="12"/>
        <v>784</v>
      </c>
      <c r="B786" s="3" t="s">
        <v>1803</v>
      </c>
      <c r="F786" s="3" t="s">
        <v>5244</v>
      </c>
      <c r="G786" s="3" t="s">
        <v>2153</v>
      </c>
      <c r="H786" s="10" t="s">
        <v>1611</v>
      </c>
      <c r="I786" s="42">
        <v>16.43333</v>
      </c>
      <c r="J786" s="42">
        <v>-13.71667</v>
      </c>
      <c r="K786" s="10" t="s">
        <v>1604</v>
      </c>
      <c r="M786" s="10" t="s">
        <v>1119</v>
      </c>
      <c r="P786" s="3" t="s">
        <v>1820</v>
      </c>
      <c r="Q786" s="10" t="s">
        <v>4889</v>
      </c>
      <c r="T786" s="10" t="s">
        <v>352</v>
      </c>
      <c r="U786" s="10" t="s">
        <v>5240</v>
      </c>
      <c r="V786" s="20"/>
      <c r="W786" s="20"/>
    </row>
    <row r="787" spans="1:23" s="10" customFormat="1" ht="39">
      <c r="A787" s="18">
        <f t="shared" si="12"/>
        <v>785</v>
      </c>
      <c r="B787" s="10" t="s">
        <v>1803</v>
      </c>
      <c r="F787" s="10" t="s">
        <v>5245</v>
      </c>
      <c r="G787" s="10" t="s">
        <v>4114</v>
      </c>
      <c r="I787" s="42">
        <v>16.23333</v>
      </c>
      <c r="J787" s="42">
        <v>-13.83333</v>
      </c>
      <c r="T787" s="10" t="s">
        <v>352</v>
      </c>
      <c r="U787" s="10" t="s">
        <v>352</v>
      </c>
      <c r="W787" s="21"/>
    </row>
    <row r="788" spans="1:23" s="10" customFormat="1" ht="39">
      <c r="A788" s="18">
        <f t="shared" si="12"/>
        <v>786</v>
      </c>
      <c r="B788" s="10" t="s">
        <v>1803</v>
      </c>
      <c r="F788" s="10" t="s">
        <v>1268</v>
      </c>
      <c r="G788" s="10" t="s">
        <v>4114</v>
      </c>
      <c r="I788" s="42">
        <v>19.08333</v>
      </c>
      <c r="J788" s="42">
        <v>-12.98333</v>
      </c>
      <c r="K788" s="10" t="s">
        <v>4339</v>
      </c>
      <c r="M788" s="10" t="s">
        <v>1956</v>
      </c>
      <c r="T788" s="10" t="s">
        <v>907</v>
      </c>
      <c r="U788" s="10" t="s">
        <v>1411</v>
      </c>
      <c r="V788" s="21"/>
      <c r="W788" s="21"/>
    </row>
    <row r="789" spans="1:23" s="10" customFormat="1" ht="39">
      <c r="A789" s="18">
        <f t="shared" si="12"/>
        <v>787</v>
      </c>
      <c r="B789" s="10" t="s">
        <v>1803</v>
      </c>
      <c r="F789" s="10" t="s">
        <v>5246</v>
      </c>
      <c r="G789" s="10" t="s">
        <v>4114</v>
      </c>
      <c r="I789" s="42">
        <v>19.78333</v>
      </c>
      <c r="J789" s="42">
        <v>-12.11667</v>
      </c>
      <c r="K789" s="10" t="s">
        <v>4339</v>
      </c>
      <c r="M789" s="10" t="s">
        <v>1956</v>
      </c>
      <c r="T789" s="10" t="s">
        <v>907</v>
      </c>
      <c r="U789" s="10" t="s">
        <v>1411</v>
      </c>
      <c r="V789" s="21"/>
      <c r="W789" s="21"/>
    </row>
    <row r="790" spans="1:23" s="10" customFormat="1" ht="25.5">
      <c r="A790" s="18">
        <f t="shared" si="12"/>
        <v>788</v>
      </c>
      <c r="B790" s="10" t="s">
        <v>1803</v>
      </c>
      <c r="F790" s="10" t="s">
        <v>2160</v>
      </c>
      <c r="G790" s="10" t="s">
        <v>4114</v>
      </c>
      <c r="I790" s="42"/>
      <c r="J790" s="42"/>
      <c r="M790" s="10" t="s">
        <v>3506</v>
      </c>
      <c r="U790" s="10" t="s">
        <v>2582</v>
      </c>
      <c r="V790" s="21"/>
      <c r="W790" s="21"/>
    </row>
    <row r="791" spans="1:23" s="10" customFormat="1" ht="51.75">
      <c r="A791" s="18">
        <f t="shared" si="12"/>
        <v>789</v>
      </c>
      <c r="B791" s="10" t="s">
        <v>2262</v>
      </c>
      <c r="C791" s="10" t="s">
        <v>3072</v>
      </c>
      <c r="E791" s="10" t="s">
        <v>3608</v>
      </c>
      <c r="G791" s="10" t="s">
        <v>4114</v>
      </c>
      <c r="I791" s="42">
        <v>26.25</v>
      </c>
      <c r="J791" s="48">
        <v>-113.5</v>
      </c>
      <c r="K791" s="10" t="s">
        <v>374</v>
      </c>
      <c r="T791" s="10" t="s">
        <v>2860</v>
      </c>
      <c r="U791" s="10" t="s">
        <v>4639</v>
      </c>
      <c r="V791" s="21"/>
      <c r="W791" s="21"/>
    </row>
    <row r="792" spans="1:23" s="10" customFormat="1" ht="25.5">
      <c r="A792" s="18">
        <f t="shared" si="12"/>
        <v>790</v>
      </c>
      <c r="B792" s="10" t="s">
        <v>2262</v>
      </c>
      <c r="C792" s="10" t="s">
        <v>1981</v>
      </c>
      <c r="E792" s="10" t="s">
        <v>4082</v>
      </c>
      <c r="G792" s="10" t="s">
        <v>4114</v>
      </c>
      <c r="H792" s="10" t="s">
        <v>4230</v>
      </c>
      <c r="I792" s="42">
        <v>24.63333</v>
      </c>
      <c r="J792" s="42">
        <v>-112.15</v>
      </c>
      <c r="K792" s="10" t="s">
        <v>4002</v>
      </c>
      <c r="L792" s="10" t="s">
        <v>4229</v>
      </c>
      <c r="T792" s="10" t="s">
        <v>907</v>
      </c>
      <c r="U792" s="10" t="s">
        <v>4025</v>
      </c>
      <c r="V792" s="21"/>
      <c r="W792" s="21"/>
    </row>
    <row r="793" spans="1:23" s="10" customFormat="1" ht="25.5">
      <c r="A793" s="18">
        <f t="shared" si="12"/>
        <v>791</v>
      </c>
      <c r="B793" s="10" t="s">
        <v>2262</v>
      </c>
      <c r="C793" s="10" t="s">
        <v>1981</v>
      </c>
      <c r="E793" s="10" t="s">
        <v>199</v>
      </c>
      <c r="G793" s="10" t="s">
        <v>4114</v>
      </c>
      <c r="I793" s="42"/>
      <c r="J793" s="42"/>
      <c r="U793" s="10" t="s">
        <v>4025</v>
      </c>
      <c r="V793" s="21"/>
      <c r="W793" s="21" t="s">
        <v>4341</v>
      </c>
    </row>
    <row r="794" spans="1:23" s="3" customFormat="1" ht="64.5">
      <c r="A794" s="18">
        <f t="shared" si="12"/>
        <v>792</v>
      </c>
      <c r="B794" s="3" t="s">
        <v>2262</v>
      </c>
      <c r="C794" s="3" t="s">
        <v>1981</v>
      </c>
      <c r="E794" s="3" t="s">
        <v>3911</v>
      </c>
      <c r="G794" s="10" t="s">
        <v>2519</v>
      </c>
      <c r="H794" s="10" t="s">
        <v>4281</v>
      </c>
      <c r="I794" s="32">
        <v>24.467</v>
      </c>
      <c r="J794" s="32">
        <v>-111.15</v>
      </c>
      <c r="P794" s="3" t="s">
        <v>1511</v>
      </c>
      <c r="T794" s="10" t="s">
        <v>1282</v>
      </c>
      <c r="U794" s="10" t="s">
        <v>299</v>
      </c>
      <c r="V794" s="20"/>
      <c r="W794" s="10" t="s">
        <v>3816</v>
      </c>
    </row>
    <row r="795" spans="1:23" s="3" customFormat="1" ht="64.5">
      <c r="A795" s="18">
        <f t="shared" si="12"/>
        <v>793</v>
      </c>
      <c r="B795" s="3" t="s">
        <v>2262</v>
      </c>
      <c r="C795" s="3" t="s">
        <v>1981</v>
      </c>
      <c r="E795" s="3" t="s">
        <v>3920</v>
      </c>
      <c r="G795" s="10" t="s">
        <v>2519</v>
      </c>
      <c r="H795" s="10" t="s">
        <v>4200</v>
      </c>
      <c r="I795" s="32">
        <v>24.283</v>
      </c>
      <c r="J795" s="32">
        <v>-111</v>
      </c>
      <c r="P795" s="3" t="s">
        <v>1511</v>
      </c>
      <c r="T795" s="10" t="s">
        <v>1282</v>
      </c>
      <c r="U795" s="10" t="s">
        <v>299</v>
      </c>
      <c r="V795" s="20"/>
      <c r="W795" s="10" t="s">
        <v>3817</v>
      </c>
    </row>
    <row r="796" spans="1:21" s="10" customFormat="1" ht="25.5">
      <c r="A796" s="18">
        <f t="shared" si="12"/>
        <v>794</v>
      </c>
      <c r="B796" s="10" t="s">
        <v>2262</v>
      </c>
      <c r="C796" s="10" t="s">
        <v>1981</v>
      </c>
      <c r="E796" s="10" t="s">
        <v>4228</v>
      </c>
      <c r="G796" s="10" t="s">
        <v>4114</v>
      </c>
      <c r="I796" s="45"/>
      <c r="J796" s="45"/>
      <c r="U796" s="10" t="s">
        <v>4025</v>
      </c>
    </row>
    <row r="797" spans="1:23" ht="90.75">
      <c r="A797" s="18">
        <f t="shared" si="12"/>
        <v>795</v>
      </c>
      <c r="B797" s="3" t="s">
        <v>2262</v>
      </c>
      <c r="C797" s="10" t="s">
        <v>1981</v>
      </c>
      <c r="D797" s="10" t="s">
        <v>1457</v>
      </c>
      <c r="E797" s="3" t="s">
        <v>3588</v>
      </c>
      <c r="F797" s="3"/>
      <c r="G797" s="3" t="s">
        <v>4114</v>
      </c>
      <c r="H797" s="3"/>
      <c r="I797" s="45">
        <v>24.3825</v>
      </c>
      <c r="J797" s="45">
        <v>-110.70222</v>
      </c>
      <c r="K797" s="3"/>
      <c r="L797" s="3">
        <v>1976</v>
      </c>
      <c r="M797" s="10" t="s">
        <v>226</v>
      </c>
      <c r="N797" s="3" t="s">
        <v>227</v>
      </c>
      <c r="O797" s="3" t="s">
        <v>1850</v>
      </c>
      <c r="P797" s="10" t="s">
        <v>1925</v>
      </c>
      <c r="Q797" s="10" t="s">
        <v>4890</v>
      </c>
      <c r="R797" s="10" t="s">
        <v>2562</v>
      </c>
      <c r="T797" s="3" t="s">
        <v>1027</v>
      </c>
      <c r="U797" s="10" t="s">
        <v>228</v>
      </c>
      <c r="V797" s="3">
        <v>2010050015</v>
      </c>
      <c r="W797" s="10" t="s">
        <v>2685</v>
      </c>
    </row>
    <row r="798" spans="1:23" s="10" customFormat="1" ht="25.5">
      <c r="A798" s="18">
        <f t="shared" si="12"/>
        <v>796</v>
      </c>
      <c r="B798" s="10" t="s">
        <v>2262</v>
      </c>
      <c r="C798" s="10" t="s">
        <v>1981</v>
      </c>
      <c r="E798" s="10" t="s">
        <v>4071</v>
      </c>
      <c r="G798" s="10" t="s">
        <v>4114</v>
      </c>
      <c r="I798" s="45"/>
      <c r="J798" s="45"/>
      <c r="U798" s="10" t="s">
        <v>4025</v>
      </c>
      <c r="W798" s="10" t="s">
        <v>4596</v>
      </c>
    </row>
    <row r="799" spans="1:21" s="10" customFormat="1" ht="51.75">
      <c r="A799" s="18">
        <f t="shared" si="12"/>
        <v>797</v>
      </c>
      <c r="B799" s="10" t="s">
        <v>2262</v>
      </c>
      <c r="C799" s="10" t="s">
        <v>1981</v>
      </c>
      <c r="E799" s="10" t="s">
        <v>1743</v>
      </c>
      <c r="G799" s="10" t="s">
        <v>4114</v>
      </c>
      <c r="H799" s="10" t="s">
        <v>1269</v>
      </c>
      <c r="I799" s="45"/>
      <c r="J799" s="45"/>
      <c r="K799" s="10" t="s">
        <v>1196</v>
      </c>
      <c r="U799" s="10" t="s">
        <v>894</v>
      </c>
    </row>
    <row r="800" spans="1:23" ht="90.75">
      <c r="A800" s="18">
        <f t="shared" si="12"/>
        <v>798</v>
      </c>
      <c r="B800" s="3" t="s">
        <v>2262</v>
      </c>
      <c r="C800" s="10" t="s">
        <v>1981</v>
      </c>
      <c r="D800" s="3"/>
      <c r="E800" s="3" t="s">
        <v>3011</v>
      </c>
      <c r="F800" s="3"/>
      <c r="G800" s="3" t="s">
        <v>4114</v>
      </c>
      <c r="H800" s="10" t="s">
        <v>2532</v>
      </c>
      <c r="I800" s="43">
        <v>24.29</v>
      </c>
      <c r="J800" s="43">
        <v>-111</v>
      </c>
      <c r="K800" s="3"/>
      <c r="L800" s="3">
        <v>1950</v>
      </c>
      <c r="M800" s="10" t="s">
        <v>3275</v>
      </c>
      <c r="N800" s="3" t="s">
        <v>1249</v>
      </c>
      <c r="O800" s="3" t="s">
        <v>1850</v>
      </c>
      <c r="P800" s="3" t="s">
        <v>1820</v>
      </c>
      <c r="Q800" s="10" t="s">
        <v>4891</v>
      </c>
      <c r="R800" s="10" t="s">
        <v>2352</v>
      </c>
      <c r="S800" s="10" t="s">
        <v>494</v>
      </c>
      <c r="T800" s="3" t="s">
        <v>1027</v>
      </c>
      <c r="U800" s="10" t="s">
        <v>826</v>
      </c>
      <c r="V800" s="3">
        <v>2010050018</v>
      </c>
      <c r="W800" s="3"/>
    </row>
    <row r="801" spans="1:21" s="10" customFormat="1" ht="39">
      <c r="A801" s="18">
        <f t="shared" si="12"/>
        <v>799</v>
      </c>
      <c r="B801" s="10" t="s">
        <v>2262</v>
      </c>
      <c r="C801" s="10" t="s">
        <v>1981</v>
      </c>
      <c r="E801" s="10" t="s">
        <v>3921</v>
      </c>
      <c r="G801" s="10" t="s">
        <v>4114</v>
      </c>
      <c r="I801" s="45">
        <v>25.26667</v>
      </c>
      <c r="J801" s="45">
        <v>-110.96667</v>
      </c>
      <c r="K801" s="10" t="s">
        <v>3999</v>
      </c>
      <c r="T801" s="10" t="s">
        <v>907</v>
      </c>
      <c r="U801" s="10" t="s">
        <v>3910</v>
      </c>
    </row>
    <row r="802" spans="1:22" s="3" customFormat="1" ht="25.5">
      <c r="A802" s="18">
        <f t="shared" si="12"/>
        <v>800</v>
      </c>
      <c r="B802" s="3" t="s">
        <v>2262</v>
      </c>
      <c r="C802" s="3" t="s">
        <v>2121</v>
      </c>
      <c r="E802" s="3" t="s">
        <v>1252</v>
      </c>
      <c r="G802" s="3" t="s">
        <v>4114</v>
      </c>
      <c r="I802" s="32">
        <v>25.085</v>
      </c>
      <c r="J802" s="32">
        <v>-101.451111</v>
      </c>
      <c r="P802" s="3" t="s">
        <v>1925</v>
      </c>
      <c r="Q802" s="3" t="s">
        <v>1238</v>
      </c>
      <c r="S802" s="3" t="s">
        <v>28</v>
      </c>
      <c r="T802" s="3" t="s">
        <v>1027</v>
      </c>
      <c r="U802" s="3" t="s">
        <v>1575</v>
      </c>
      <c r="V802" s="3">
        <v>2010130003</v>
      </c>
    </row>
    <row r="803" spans="1:23" s="2" customFormat="1" ht="25.5">
      <c r="A803" s="18">
        <f t="shared" si="12"/>
        <v>801</v>
      </c>
      <c r="B803" s="3" t="s">
        <v>2262</v>
      </c>
      <c r="C803" s="3" t="s">
        <v>2121</v>
      </c>
      <c r="D803" s="3"/>
      <c r="E803" s="3" t="s">
        <v>2563</v>
      </c>
      <c r="G803" s="3" t="s">
        <v>4114</v>
      </c>
      <c r="I803" s="42">
        <v>25.06667</v>
      </c>
      <c r="J803" s="42">
        <v>-101.13333</v>
      </c>
      <c r="K803" s="3"/>
      <c r="P803" s="3" t="s">
        <v>1511</v>
      </c>
      <c r="Q803" s="3"/>
      <c r="T803" s="10" t="s">
        <v>4279</v>
      </c>
      <c r="U803" s="10" t="s">
        <v>4279</v>
      </c>
      <c r="V803" s="19"/>
      <c r="W803" s="10" t="s">
        <v>4590</v>
      </c>
    </row>
    <row r="804" spans="1:22" s="3" customFormat="1" ht="25.5">
      <c r="A804" s="18">
        <f t="shared" si="12"/>
        <v>802</v>
      </c>
      <c r="B804" s="3" t="s">
        <v>2262</v>
      </c>
      <c r="C804" s="3" t="s">
        <v>2121</v>
      </c>
      <c r="E804" s="3" t="s">
        <v>1914</v>
      </c>
      <c r="G804" s="3" t="s">
        <v>4114</v>
      </c>
      <c r="I804" s="32">
        <v>25.025</v>
      </c>
      <c r="J804" s="32">
        <v>-101.498889</v>
      </c>
      <c r="P804" s="3" t="s">
        <v>1925</v>
      </c>
      <c r="Q804" s="3" t="s">
        <v>651</v>
      </c>
      <c r="S804" s="3" t="s">
        <v>28</v>
      </c>
      <c r="T804" s="3" t="s">
        <v>1027</v>
      </c>
      <c r="U804" s="3" t="s">
        <v>1575</v>
      </c>
      <c r="V804" s="3">
        <v>2010130007</v>
      </c>
    </row>
    <row r="805" spans="1:22" s="2" customFormat="1" ht="25.5">
      <c r="A805" s="18">
        <f t="shared" si="12"/>
        <v>803</v>
      </c>
      <c r="B805" s="3" t="s">
        <v>2262</v>
      </c>
      <c r="C805" s="3" t="s">
        <v>2121</v>
      </c>
      <c r="D805" s="3"/>
      <c r="E805" s="3" t="s">
        <v>2202</v>
      </c>
      <c r="G805" s="3" t="s">
        <v>4114</v>
      </c>
      <c r="I805" s="42">
        <v>27.68333</v>
      </c>
      <c r="J805" s="42">
        <v>-101.98333</v>
      </c>
      <c r="K805" s="3"/>
      <c r="P805" s="3" t="s">
        <v>1511</v>
      </c>
      <c r="Q805" s="3"/>
      <c r="T805" s="10" t="s">
        <v>4279</v>
      </c>
      <c r="U805" s="10" t="s">
        <v>4279</v>
      </c>
      <c r="V805" s="19"/>
    </row>
    <row r="806" spans="1:22" s="3" customFormat="1" ht="51.75">
      <c r="A806" s="18">
        <f t="shared" si="12"/>
        <v>804</v>
      </c>
      <c r="B806" s="3" t="s">
        <v>2262</v>
      </c>
      <c r="C806" s="3" t="s">
        <v>2121</v>
      </c>
      <c r="E806" s="3" t="s">
        <v>1813</v>
      </c>
      <c r="G806" s="3" t="s">
        <v>4114</v>
      </c>
      <c r="I806" s="32">
        <v>25.171944</v>
      </c>
      <c r="J806" s="32">
        <v>-102.161111</v>
      </c>
      <c r="P806" s="3" t="s">
        <v>1925</v>
      </c>
      <c r="Q806" s="3" t="s">
        <v>2697</v>
      </c>
      <c r="T806" s="3" t="s">
        <v>1027</v>
      </c>
      <c r="U806" s="3" t="s">
        <v>1575</v>
      </c>
      <c r="V806" s="3">
        <v>2010130004</v>
      </c>
    </row>
    <row r="807" spans="1:22" s="3" customFormat="1" ht="51.75">
      <c r="A807" s="18">
        <f t="shared" si="12"/>
        <v>805</v>
      </c>
      <c r="B807" s="3" t="s">
        <v>2262</v>
      </c>
      <c r="C807" s="3" t="s">
        <v>2121</v>
      </c>
      <c r="E807" s="3" t="s">
        <v>3041</v>
      </c>
      <c r="G807" s="3" t="s">
        <v>4114</v>
      </c>
      <c r="I807" s="32">
        <v>25.15</v>
      </c>
      <c r="J807" s="32">
        <v>-102.191944</v>
      </c>
      <c r="P807" s="3" t="s">
        <v>1925</v>
      </c>
      <c r="Q807" s="3" t="s">
        <v>2866</v>
      </c>
      <c r="S807" s="3" t="s">
        <v>28</v>
      </c>
      <c r="T807" s="3" t="s">
        <v>1027</v>
      </c>
      <c r="U807" s="3" t="s">
        <v>1575</v>
      </c>
      <c r="V807" s="3">
        <v>2010130005</v>
      </c>
    </row>
    <row r="808" spans="1:22" s="2" customFormat="1" ht="25.5">
      <c r="A808" s="18">
        <f t="shared" si="12"/>
        <v>806</v>
      </c>
      <c r="B808" s="3" t="s">
        <v>2262</v>
      </c>
      <c r="C808" s="3" t="s">
        <v>2121</v>
      </c>
      <c r="D808" s="3"/>
      <c r="E808" s="3" t="s">
        <v>1918</v>
      </c>
      <c r="G808" s="3" t="s">
        <v>4114</v>
      </c>
      <c r="I808" s="32">
        <v>27.25</v>
      </c>
      <c r="J808" s="42">
        <v>-101.1</v>
      </c>
      <c r="K808" s="3"/>
      <c r="P808" s="3" t="s">
        <v>1511</v>
      </c>
      <c r="Q808" s="3"/>
      <c r="T808" s="10" t="s">
        <v>4279</v>
      </c>
      <c r="U808" s="10" t="s">
        <v>4279</v>
      </c>
      <c r="V808" s="19"/>
    </row>
    <row r="809" spans="1:22" s="3" customFormat="1" ht="64.5">
      <c r="A809" s="18">
        <f t="shared" si="12"/>
        <v>807</v>
      </c>
      <c r="B809" s="3" t="s">
        <v>2262</v>
      </c>
      <c r="C809" s="3" t="s">
        <v>2121</v>
      </c>
      <c r="E809" s="3" t="s">
        <v>718</v>
      </c>
      <c r="G809" s="3" t="s">
        <v>4114</v>
      </c>
      <c r="I809" s="42">
        <v>24.95</v>
      </c>
      <c r="J809" s="42">
        <v>-100.96667</v>
      </c>
      <c r="P809" s="3" t="s">
        <v>1925</v>
      </c>
      <c r="Q809" s="3" t="s">
        <v>2969</v>
      </c>
      <c r="S809" s="3" t="s">
        <v>28</v>
      </c>
      <c r="T809" s="10" t="s">
        <v>4279</v>
      </c>
      <c r="U809" s="10" t="s">
        <v>4397</v>
      </c>
      <c r="V809" s="20"/>
    </row>
    <row r="810" spans="1:22" s="3" customFormat="1" ht="64.5">
      <c r="A810" s="18">
        <f t="shared" si="12"/>
        <v>808</v>
      </c>
      <c r="B810" s="3" t="s">
        <v>2262</v>
      </c>
      <c r="C810" s="3" t="s">
        <v>2121</v>
      </c>
      <c r="E810" s="3" t="s">
        <v>930</v>
      </c>
      <c r="G810" s="3" t="s">
        <v>4114</v>
      </c>
      <c r="I810" s="42">
        <v>24.95</v>
      </c>
      <c r="J810" s="42">
        <v>-100.96667</v>
      </c>
      <c r="M810" s="10"/>
      <c r="Q810" s="10" t="s">
        <v>1040</v>
      </c>
      <c r="T810" s="10" t="s">
        <v>4279</v>
      </c>
      <c r="U810" s="10" t="s">
        <v>4280</v>
      </c>
      <c r="V810" s="20"/>
    </row>
    <row r="811" spans="1:22" s="3" customFormat="1" ht="64.5">
      <c r="A811" s="18">
        <f t="shared" si="12"/>
        <v>809</v>
      </c>
      <c r="B811" s="3" t="s">
        <v>2262</v>
      </c>
      <c r="C811" s="3" t="s">
        <v>2121</v>
      </c>
      <c r="E811" s="3" t="s">
        <v>1064</v>
      </c>
      <c r="F811" s="10" t="s">
        <v>1066</v>
      </c>
      <c r="G811" s="3" t="s">
        <v>4114</v>
      </c>
      <c r="I811" s="42">
        <v>24.95</v>
      </c>
      <c r="J811" s="42">
        <v>-100.96667</v>
      </c>
      <c r="M811" s="10" t="s">
        <v>3200</v>
      </c>
      <c r="Q811" s="10" t="s">
        <v>1065</v>
      </c>
      <c r="R811" s="10" t="s">
        <v>1375</v>
      </c>
      <c r="S811" s="3" t="s">
        <v>28</v>
      </c>
      <c r="T811" s="10" t="s">
        <v>4279</v>
      </c>
      <c r="U811" s="10" t="s">
        <v>4397</v>
      </c>
      <c r="V811" s="20"/>
    </row>
    <row r="812" spans="1:22" s="3" customFormat="1" ht="64.5">
      <c r="A812" s="18">
        <f t="shared" si="12"/>
        <v>810</v>
      </c>
      <c r="B812" s="3" t="s">
        <v>2262</v>
      </c>
      <c r="C812" s="3" t="s">
        <v>2121</v>
      </c>
      <c r="E812" s="3" t="s">
        <v>470</v>
      </c>
      <c r="G812" s="3" t="s">
        <v>4114</v>
      </c>
      <c r="I812" s="42">
        <v>24.95</v>
      </c>
      <c r="J812" s="42">
        <v>-100.96667</v>
      </c>
      <c r="Q812" s="10" t="s">
        <v>471</v>
      </c>
      <c r="T812" s="10" t="s">
        <v>4279</v>
      </c>
      <c r="U812" s="10" t="s">
        <v>4397</v>
      </c>
      <c r="V812" s="20"/>
    </row>
    <row r="813" spans="1:22" s="2" customFormat="1" ht="12.75">
      <c r="A813" s="18">
        <f t="shared" si="12"/>
        <v>811</v>
      </c>
      <c r="B813" s="3" t="s">
        <v>2262</v>
      </c>
      <c r="C813" s="3" t="s">
        <v>2121</v>
      </c>
      <c r="D813" s="3"/>
      <c r="E813" s="3" t="s">
        <v>2367</v>
      </c>
      <c r="G813" s="3" t="s">
        <v>4114</v>
      </c>
      <c r="I813" s="32">
        <v>25.183</v>
      </c>
      <c r="J813" s="32">
        <v>-101.317</v>
      </c>
      <c r="K813" s="3"/>
      <c r="P813" s="3" t="s">
        <v>1511</v>
      </c>
      <c r="Q813" s="3"/>
      <c r="T813" s="10" t="s">
        <v>1282</v>
      </c>
      <c r="U813" s="10" t="s">
        <v>3331</v>
      </c>
      <c r="V813" s="19"/>
    </row>
    <row r="814" spans="1:22" s="10" customFormat="1" ht="64.5">
      <c r="A814" s="18">
        <f t="shared" si="12"/>
        <v>812</v>
      </c>
      <c r="B814" s="10" t="s">
        <v>2262</v>
      </c>
      <c r="C814" s="10" t="s">
        <v>2715</v>
      </c>
      <c r="E814" s="10" t="s">
        <v>3755</v>
      </c>
      <c r="G814" s="10" t="s">
        <v>4114</v>
      </c>
      <c r="I814" s="42"/>
      <c r="J814" s="42"/>
      <c r="K814" s="3"/>
      <c r="M814" s="10" t="s">
        <v>4626</v>
      </c>
      <c r="N814" s="10" t="s">
        <v>844</v>
      </c>
      <c r="P814" s="3"/>
      <c r="Q814" s="3"/>
      <c r="R814" s="10" t="s">
        <v>3290</v>
      </c>
      <c r="T814" s="3"/>
      <c r="U814" s="10" t="s">
        <v>229</v>
      </c>
      <c r="V814" s="21"/>
    </row>
    <row r="815" spans="1:23" s="10" customFormat="1" ht="51.75">
      <c r="A815" s="18">
        <f t="shared" si="12"/>
        <v>813</v>
      </c>
      <c r="B815" s="10" t="s">
        <v>2262</v>
      </c>
      <c r="C815" s="10" t="s">
        <v>1000</v>
      </c>
      <c r="E815" s="10" t="s">
        <v>1001</v>
      </c>
      <c r="F815" s="10" t="s">
        <v>2065</v>
      </c>
      <c r="G815" s="10" t="s">
        <v>4114</v>
      </c>
      <c r="I815" s="42">
        <v>21.16667</v>
      </c>
      <c r="J815" s="42">
        <v>-100.51667</v>
      </c>
      <c r="M815" s="10" t="s">
        <v>2503</v>
      </c>
      <c r="S815" s="10" t="s">
        <v>2360</v>
      </c>
      <c r="T815" s="10" t="s">
        <v>1212</v>
      </c>
      <c r="U815" s="10" t="s">
        <v>1212</v>
      </c>
      <c r="V815" s="21"/>
      <c r="W815" s="10" t="s">
        <v>4595</v>
      </c>
    </row>
    <row r="816" spans="1:22" s="2" customFormat="1" ht="12.75">
      <c r="A816" s="18">
        <f t="shared" si="12"/>
        <v>814</v>
      </c>
      <c r="B816" s="3" t="s">
        <v>2262</v>
      </c>
      <c r="C816" s="10" t="s">
        <v>2304</v>
      </c>
      <c r="D816" s="10"/>
      <c r="E816" s="3" t="s">
        <v>2682</v>
      </c>
      <c r="G816" s="3" t="s">
        <v>4114</v>
      </c>
      <c r="I816" s="32">
        <v>20.983</v>
      </c>
      <c r="J816" s="32">
        <v>-99.333</v>
      </c>
      <c r="K816" s="3"/>
      <c r="P816" s="3" t="s">
        <v>1511</v>
      </c>
      <c r="Q816" s="3"/>
      <c r="S816" s="2" t="s">
        <v>2361</v>
      </c>
      <c r="T816" s="10" t="s">
        <v>1282</v>
      </c>
      <c r="V816" s="19"/>
    </row>
    <row r="817" spans="1:22" s="10" customFormat="1" ht="39">
      <c r="A817" s="18">
        <f t="shared" si="12"/>
        <v>815</v>
      </c>
      <c r="B817" s="10" t="s">
        <v>2262</v>
      </c>
      <c r="C817" s="10" t="s">
        <v>2304</v>
      </c>
      <c r="F817" s="10" t="s">
        <v>3562</v>
      </c>
      <c r="G817" s="10" t="s">
        <v>4114</v>
      </c>
      <c r="I817" s="42"/>
      <c r="J817" s="42"/>
      <c r="K817" s="10" t="s">
        <v>3282</v>
      </c>
      <c r="M817" s="10" t="s">
        <v>4626</v>
      </c>
      <c r="P817" s="3"/>
      <c r="Q817" s="3"/>
      <c r="U817" s="10" t="s">
        <v>784</v>
      </c>
      <c r="V817" s="21"/>
    </row>
    <row r="818" spans="1:22" s="3" customFormat="1" ht="51.75">
      <c r="A818" s="18">
        <f t="shared" si="12"/>
        <v>816</v>
      </c>
      <c r="B818" s="3" t="s">
        <v>2262</v>
      </c>
      <c r="C818" s="3" t="s">
        <v>1995</v>
      </c>
      <c r="E818" s="3" t="s">
        <v>2662</v>
      </c>
      <c r="G818" s="3" t="s">
        <v>4114</v>
      </c>
      <c r="H818" s="10" t="s">
        <v>4322</v>
      </c>
      <c r="I818" s="32">
        <v>26.75</v>
      </c>
      <c r="J818" s="32">
        <v>-100.566667</v>
      </c>
      <c r="K818" s="10" t="s">
        <v>4075</v>
      </c>
      <c r="M818" s="10" t="s">
        <v>3578</v>
      </c>
      <c r="P818" s="3" t="s">
        <v>1511</v>
      </c>
      <c r="T818" s="3" t="s">
        <v>2431</v>
      </c>
      <c r="U818" s="3" t="s">
        <v>2431</v>
      </c>
      <c r="V818" s="20"/>
    </row>
    <row r="819" spans="1:22" s="4" customFormat="1" ht="25.5">
      <c r="A819" s="18">
        <f t="shared" si="12"/>
        <v>817</v>
      </c>
      <c r="B819" s="3" t="s">
        <v>2262</v>
      </c>
      <c r="C819" s="3" t="s">
        <v>1995</v>
      </c>
      <c r="D819" s="3"/>
      <c r="E819" s="3" t="s">
        <v>2420</v>
      </c>
      <c r="G819" s="3" t="s">
        <v>4114</v>
      </c>
      <c r="H819" s="10" t="s">
        <v>1929</v>
      </c>
      <c r="I819" s="32">
        <v>23.5</v>
      </c>
      <c r="J819" s="32">
        <v>-100.5</v>
      </c>
      <c r="K819" s="3"/>
      <c r="M819" s="10" t="s">
        <v>3540</v>
      </c>
      <c r="P819" s="3" t="s">
        <v>1511</v>
      </c>
      <c r="Q819" s="3"/>
      <c r="T819" s="3" t="s">
        <v>2431</v>
      </c>
      <c r="U819" s="3" t="s">
        <v>2431</v>
      </c>
      <c r="V819" s="22"/>
    </row>
    <row r="820" spans="1:22" s="10" customFormat="1" ht="39">
      <c r="A820" s="18">
        <f t="shared" si="12"/>
        <v>818</v>
      </c>
      <c r="B820" s="10" t="s">
        <v>2262</v>
      </c>
      <c r="C820" s="10" t="s">
        <v>1995</v>
      </c>
      <c r="E820" s="10" t="s">
        <v>1923</v>
      </c>
      <c r="G820" s="10" t="s">
        <v>4114</v>
      </c>
      <c r="I820" s="42"/>
      <c r="J820" s="42"/>
      <c r="M820" s="10" t="s">
        <v>4626</v>
      </c>
      <c r="R820" s="10" t="s">
        <v>1922</v>
      </c>
      <c r="U820" s="10" t="s">
        <v>229</v>
      </c>
      <c r="V820" s="21"/>
    </row>
    <row r="821" spans="1:22" s="10" customFormat="1" ht="39">
      <c r="A821" s="18">
        <f t="shared" si="12"/>
        <v>819</v>
      </c>
      <c r="B821" s="10" t="s">
        <v>2262</v>
      </c>
      <c r="C821" s="10" t="s">
        <v>1995</v>
      </c>
      <c r="E821" s="10" t="s">
        <v>2047</v>
      </c>
      <c r="G821" s="10" t="s">
        <v>2598</v>
      </c>
      <c r="I821" s="42"/>
      <c r="J821" s="42"/>
      <c r="M821" s="10" t="s">
        <v>4626</v>
      </c>
      <c r="U821" s="10" t="s">
        <v>229</v>
      </c>
      <c r="V821" s="21"/>
    </row>
    <row r="822" spans="1:22" s="2" customFormat="1" ht="12.75">
      <c r="A822" s="18">
        <f t="shared" si="12"/>
        <v>820</v>
      </c>
      <c r="B822" s="3" t="s">
        <v>2262</v>
      </c>
      <c r="C822" s="3" t="s">
        <v>1995</v>
      </c>
      <c r="D822" s="3"/>
      <c r="E822" s="3" t="s">
        <v>1741</v>
      </c>
      <c r="F822" s="3"/>
      <c r="G822" s="3" t="s">
        <v>4114</v>
      </c>
      <c r="I822" s="32">
        <v>24.833</v>
      </c>
      <c r="J822" s="32">
        <v>-100.8</v>
      </c>
      <c r="P822" s="3" t="s">
        <v>1511</v>
      </c>
      <c r="T822" s="10" t="s">
        <v>1282</v>
      </c>
      <c r="V822" s="19"/>
    </row>
    <row r="823" spans="1:22" s="10" customFormat="1" ht="51.75">
      <c r="A823" s="18">
        <f t="shared" si="12"/>
        <v>821</v>
      </c>
      <c r="B823" s="10" t="s">
        <v>2262</v>
      </c>
      <c r="C823" s="10" t="s">
        <v>1995</v>
      </c>
      <c r="E823" s="10" t="s">
        <v>3521</v>
      </c>
      <c r="G823" s="10" t="s">
        <v>4114</v>
      </c>
      <c r="I823" s="42"/>
      <c r="J823" s="42"/>
      <c r="M823" s="10" t="s">
        <v>4626</v>
      </c>
      <c r="N823" s="10" t="s">
        <v>4064</v>
      </c>
      <c r="R823" s="10" t="s">
        <v>3606</v>
      </c>
      <c r="T823" s="3"/>
      <c r="U823" s="10" t="s">
        <v>229</v>
      </c>
      <c r="V823" s="21"/>
    </row>
    <row r="824" spans="1:22" s="3" customFormat="1" ht="25.5">
      <c r="A824" s="18">
        <f t="shared" si="12"/>
        <v>822</v>
      </c>
      <c r="B824" s="3" t="s">
        <v>2262</v>
      </c>
      <c r="C824" s="3" t="s">
        <v>1995</v>
      </c>
      <c r="E824" s="3" t="s">
        <v>2150</v>
      </c>
      <c r="G824" s="3" t="s">
        <v>4114</v>
      </c>
      <c r="H824" s="3" t="s">
        <v>1900</v>
      </c>
      <c r="I824" s="32">
        <v>26.883333</v>
      </c>
      <c r="J824" s="32">
        <v>-100.683333</v>
      </c>
      <c r="P824" s="3" t="s">
        <v>1511</v>
      </c>
      <c r="T824" s="3" t="s">
        <v>2431</v>
      </c>
      <c r="U824" s="3" t="s">
        <v>2431</v>
      </c>
      <c r="V824" s="20"/>
    </row>
    <row r="825" spans="1:22" s="4" customFormat="1" ht="25.5">
      <c r="A825" s="18">
        <f t="shared" si="12"/>
        <v>823</v>
      </c>
      <c r="B825" s="3" t="s">
        <v>2262</v>
      </c>
      <c r="C825" s="3" t="s">
        <v>1995</v>
      </c>
      <c r="D825" s="3"/>
      <c r="E825" s="3" t="s">
        <v>2423</v>
      </c>
      <c r="F825" s="3"/>
      <c r="G825" s="3" t="s">
        <v>4114</v>
      </c>
      <c r="I825" s="32">
        <v>26</v>
      </c>
      <c r="J825" s="32">
        <v>-100.36667</v>
      </c>
      <c r="T825" s="3" t="s">
        <v>2431</v>
      </c>
      <c r="U825" s="3" t="s">
        <v>2431</v>
      </c>
      <c r="V825" s="22"/>
    </row>
    <row r="826" spans="1:22" s="10" customFormat="1" ht="25.5">
      <c r="A826" s="18">
        <f t="shared" si="12"/>
        <v>824</v>
      </c>
      <c r="B826" s="10" t="s">
        <v>2262</v>
      </c>
      <c r="C826" s="10" t="s">
        <v>2875</v>
      </c>
      <c r="F826" s="10" t="s">
        <v>3070</v>
      </c>
      <c r="G826" s="10" t="s">
        <v>4114</v>
      </c>
      <c r="I826" s="42">
        <v>20.81667</v>
      </c>
      <c r="J826" s="42">
        <v>-99.61667</v>
      </c>
      <c r="K826" s="10" t="s">
        <v>375</v>
      </c>
      <c r="T826" s="10" t="s">
        <v>2677</v>
      </c>
      <c r="U826" s="10" t="s">
        <v>2677</v>
      </c>
      <c r="V826" s="21"/>
    </row>
    <row r="827" spans="1:22" s="10" customFormat="1" ht="25.5">
      <c r="A827" s="18">
        <f t="shared" si="12"/>
        <v>825</v>
      </c>
      <c r="B827" s="10" t="s">
        <v>2262</v>
      </c>
      <c r="C827" s="10" t="s">
        <v>2875</v>
      </c>
      <c r="F827" s="10" t="s">
        <v>2908</v>
      </c>
      <c r="G827" s="10" t="s">
        <v>4114</v>
      </c>
      <c r="I827" s="42">
        <v>20.85</v>
      </c>
      <c r="J827" s="42">
        <v>-99.63333</v>
      </c>
      <c r="K827" s="10" t="s">
        <v>375</v>
      </c>
      <c r="T827" s="10" t="s">
        <v>2677</v>
      </c>
      <c r="U827" s="10" t="s">
        <v>2677</v>
      </c>
      <c r="V827" s="21"/>
    </row>
    <row r="828" spans="1:22" s="10" customFormat="1" ht="25.5">
      <c r="A828" s="18">
        <f t="shared" si="12"/>
        <v>826</v>
      </c>
      <c r="B828" s="10" t="s">
        <v>2262</v>
      </c>
      <c r="C828" s="10" t="s">
        <v>2875</v>
      </c>
      <c r="F828" s="10" t="s">
        <v>3309</v>
      </c>
      <c r="G828" s="10" t="s">
        <v>4114</v>
      </c>
      <c r="I828" s="42"/>
      <c r="J828" s="42"/>
      <c r="K828" s="10" t="s">
        <v>376</v>
      </c>
      <c r="U828" s="10" t="s">
        <v>2677</v>
      </c>
      <c r="V828" s="21"/>
    </row>
    <row r="829" spans="1:22" s="10" customFormat="1" ht="25.5">
      <c r="A829" s="18">
        <f t="shared" si="12"/>
        <v>827</v>
      </c>
      <c r="B829" s="10" t="s">
        <v>2262</v>
      </c>
      <c r="C829" s="10" t="s">
        <v>2875</v>
      </c>
      <c r="E829" s="10" t="s">
        <v>2384</v>
      </c>
      <c r="G829" s="10" t="s">
        <v>4114</v>
      </c>
      <c r="I829" s="42"/>
      <c r="J829" s="42"/>
      <c r="U829" s="10" t="s">
        <v>2677</v>
      </c>
      <c r="V829" s="21"/>
    </row>
    <row r="830" spans="1:22" s="10" customFormat="1" ht="39">
      <c r="A830" s="18">
        <f t="shared" si="12"/>
        <v>828</v>
      </c>
      <c r="B830" s="10" t="s">
        <v>2262</v>
      </c>
      <c r="C830" s="10" t="s">
        <v>2875</v>
      </c>
      <c r="E830" s="10" t="s">
        <v>2949</v>
      </c>
      <c r="G830" s="10" t="s">
        <v>4114</v>
      </c>
      <c r="I830" s="42"/>
      <c r="J830" s="42"/>
      <c r="U830" s="10" t="s">
        <v>2677</v>
      </c>
      <c r="V830" s="21"/>
    </row>
    <row r="831" spans="1:22" s="10" customFormat="1" ht="39">
      <c r="A831" s="18">
        <f t="shared" si="12"/>
        <v>829</v>
      </c>
      <c r="B831" s="10" t="s">
        <v>2262</v>
      </c>
      <c r="C831" s="10" t="s">
        <v>2875</v>
      </c>
      <c r="E831" s="10" t="s">
        <v>2169</v>
      </c>
      <c r="G831" s="10" t="s">
        <v>4114</v>
      </c>
      <c r="I831" s="42"/>
      <c r="J831" s="42"/>
      <c r="U831" s="10" t="s">
        <v>2677</v>
      </c>
      <c r="V831" s="21"/>
    </row>
    <row r="832" spans="1:22" s="10" customFormat="1" ht="39">
      <c r="A832" s="18">
        <f t="shared" si="12"/>
        <v>830</v>
      </c>
      <c r="B832" s="10" t="s">
        <v>2262</v>
      </c>
      <c r="C832" s="10" t="s">
        <v>3071</v>
      </c>
      <c r="E832" s="10" t="s">
        <v>2488</v>
      </c>
      <c r="G832" s="10" t="s">
        <v>4114</v>
      </c>
      <c r="I832" s="42"/>
      <c r="J832" s="42"/>
      <c r="M832" s="10" t="s">
        <v>4626</v>
      </c>
      <c r="R832" s="10" t="s">
        <v>1922</v>
      </c>
      <c r="U832" s="10" t="s">
        <v>229</v>
      </c>
      <c r="V832" s="21"/>
    </row>
    <row r="833" spans="1:22" s="10" customFormat="1" ht="51.75">
      <c r="A833" s="18">
        <f t="shared" si="12"/>
        <v>831</v>
      </c>
      <c r="B833" s="10" t="s">
        <v>2262</v>
      </c>
      <c r="C833" s="10" t="s">
        <v>2731</v>
      </c>
      <c r="E833" s="10" t="s">
        <v>1553</v>
      </c>
      <c r="G833" s="10" t="s">
        <v>4114</v>
      </c>
      <c r="I833" s="42"/>
      <c r="J833" s="42"/>
      <c r="M833" s="10" t="s">
        <v>4626</v>
      </c>
      <c r="N833" s="10" t="s">
        <v>844</v>
      </c>
      <c r="R833" s="10" t="s">
        <v>3736</v>
      </c>
      <c r="U833" s="10" t="s">
        <v>229</v>
      </c>
      <c r="V833" s="21"/>
    </row>
    <row r="834" spans="1:22" s="10" customFormat="1" ht="51.75">
      <c r="A834" s="18">
        <f t="shared" si="12"/>
        <v>832</v>
      </c>
      <c r="B834" s="10" t="s">
        <v>2262</v>
      </c>
      <c r="C834" s="10" t="s">
        <v>3106</v>
      </c>
      <c r="F834" s="10" t="s">
        <v>3235</v>
      </c>
      <c r="G834" s="10" t="s">
        <v>4114</v>
      </c>
      <c r="I834" s="42">
        <v>22.88333</v>
      </c>
      <c r="J834" s="42">
        <v>-101.91667</v>
      </c>
      <c r="M834" s="10" t="s">
        <v>932</v>
      </c>
      <c r="T834" s="10" t="s">
        <v>2678</v>
      </c>
      <c r="U834" s="10" t="s">
        <v>933</v>
      </c>
      <c r="V834" s="21"/>
    </row>
    <row r="835" spans="1:22" s="10" customFormat="1" ht="51.75">
      <c r="A835" s="18">
        <f t="shared" si="12"/>
        <v>833</v>
      </c>
      <c r="B835" s="10" t="s">
        <v>2262</v>
      </c>
      <c r="C835" s="10" t="s">
        <v>3106</v>
      </c>
      <c r="F835" s="10" t="s">
        <v>2950</v>
      </c>
      <c r="G835" s="10" t="s">
        <v>4114</v>
      </c>
      <c r="I835" s="42">
        <v>24.13333</v>
      </c>
      <c r="J835" s="42">
        <v>-103.26667</v>
      </c>
      <c r="M835" s="10" t="s">
        <v>932</v>
      </c>
      <c r="T835" s="10" t="s">
        <v>2678</v>
      </c>
      <c r="U835" s="10" t="s">
        <v>933</v>
      </c>
      <c r="V835" s="21"/>
    </row>
    <row r="836" spans="1:22" s="10" customFormat="1" ht="51.75">
      <c r="A836" s="18">
        <f t="shared" si="12"/>
        <v>834</v>
      </c>
      <c r="B836" s="10" t="s">
        <v>2262</v>
      </c>
      <c r="C836" s="10" t="s">
        <v>3106</v>
      </c>
      <c r="F836" s="10" t="s">
        <v>2369</v>
      </c>
      <c r="G836" s="10" t="s">
        <v>4114</v>
      </c>
      <c r="I836" s="42">
        <v>22.56667</v>
      </c>
      <c r="J836" s="42">
        <v>-102.21667</v>
      </c>
      <c r="M836" s="10" t="s">
        <v>932</v>
      </c>
      <c r="T836" s="10" t="s">
        <v>2678</v>
      </c>
      <c r="U836" s="10" t="s">
        <v>933</v>
      </c>
      <c r="V836" s="21"/>
    </row>
    <row r="837" spans="1:22" s="10" customFormat="1" ht="51.75">
      <c r="A837" s="18">
        <f aca="true" t="shared" si="13" ref="A837:A900">A836+1</f>
        <v>835</v>
      </c>
      <c r="B837" s="10" t="s">
        <v>2262</v>
      </c>
      <c r="C837" s="10" t="s">
        <v>3106</v>
      </c>
      <c r="F837" s="10" t="s">
        <v>2487</v>
      </c>
      <c r="G837" s="10" t="s">
        <v>4114</v>
      </c>
      <c r="I837" s="42">
        <v>22.55</v>
      </c>
      <c r="J837" s="48">
        <v>-101.93333</v>
      </c>
      <c r="M837" s="10" t="s">
        <v>932</v>
      </c>
      <c r="T837" s="10" t="s">
        <v>2678</v>
      </c>
      <c r="U837" s="10" t="s">
        <v>933</v>
      </c>
      <c r="V837" s="21"/>
    </row>
    <row r="838" spans="1:22" s="10" customFormat="1" ht="51.75">
      <c r="A838" s="18">
        <f t="shared" si="13"/>
        <v>836</v>
      </c>
      <c r="B838" s="10" t="s">
        <v>2262</v>
      </c>
      <c r="C838" s="10" t="s">
        <v>3106</v>
      </c>
      <c r="F838" s="10" t="s">
        <v>3234</v>
      </c>
      <c r="G838" s="10" t="s">
        <v>4114</v>
      </c>
      <c r="I838" s="42">
        <v>22.56667</v>
      </c>
      <c r="J838" s="42">
        <v>-101.91667</v>
      </c>
      <c r="M838" s="10" t="s">
        <v>932</v>
      </c>
      <c r="T838" s="10" t="s">
        <v>2678</v>
      </c>
      <c r="U838" s="10" t="s">
        <v>933</v>
      </c>
      <c r="V838" s="21"/>
    </row>
    <row r="839" spans="1:22" s="10" customFormat="1" ht="51.75">
      <c r="A839" s="18">
        <f t="shared" si="13"/>
        <v>837</v>
      </c>
      <c r="B839" s="10" t="s">
        <v>2262</v>
      </c>
      <c r="C839" s="10" t="s">
        <v>3106</v>
      </c>
      <c r="F839" s="10" t="s">
        <v>2671</v>
      </c>
      <c r="G839" s="10" t="s">
        <v>4114</v>
      </c>
      <c r="I839" s="42">
        <v>22.48333</v>
      </c>
      <c r="J839" s="48">
        <v>-102.18333</v>
      </c>
      <c r="M839" s="10" t="s">
        <v>932</v>
      </c>
      <c r="T839" s="10" t="s">
        <v>2678</v>
      </c>
      <c r="U839" s="10" t="s">
        <v>933</v>
      </c>
      <c r="V839" s="21"/>
    </row>
    <row r="840" spans="1:22" s="10" customFormat="1" ht="51.75">
      <c r="A840" s="18">
        <f t="shared" si="13"/>
        <v>838</v>
      </c>
      <c r="B840" s="10" t="s">
        <v>2262</v>
      </c>
      <c r="C840" s="10" t="s">
        <v>3106</v>
      </c>
      <c r="F840" s="10" t="s">
        <v>2060</v>
      </c>
      <c r="G840" s="10" t="s">
        <v>4114</v>
      </c>
      <c r="I840" s="42">
        <v>24.11667</v>
      </c>
      <c r="J840" s="42">
        <v>-101.43333</v>
      </c>
      <c r="M840" s="10" t="s">
        <v>932</v>
      </c>
      <c r="T840" s="10" t="s">
        <v>2678</v>
      </c>
      <c r="U840" s="10" t="s">
        <v>933</v>
      </c>
      <c r="V840" s="21"/>
    </row>
    <row r="841" spans="1:22" s="10" customFormat="1" ht="51.75">
      <c r="A841" s="18">
        <f t="shared" si="13"/>
        <v>839</v>
      </c>
      <c r="B841" s="10" t="s">
        <v>2262</v>
      </c>
      <c r="C841" s="10" t="s">
        <v>3106</v>
      </c>
      <c r="F841" s="10" t="s">
        <v>3038</v>
      </c>
      <c r="G841" s="10" t="s">
        <v>4114</v>
      </c>
      <c r="I841" s="42">
        <v>23.8</v>
      </c>
      <c r="J841" s="42">
        <v>-101.98333</v>
      </c>
      <c r="M841" s="10" t="s">
        <v>932</v>
      </c>
      <c r="T841" s="10" t="s">
        <v>2678</v>
      </c>
      <c r="U841" s="10" t="s">
        <v>933</v>
      </c>
      <c r="V841" s="21"/>
    </row>
    <row r="842" spans="1:22" s="10" customFormat="1" ht="51.75">
      <c r="A842" s="18">
        <f t="shared" si="13"/>
        <v>840</v>
      </c>
      <c r="B842" s="10" t="s">
        <v>2262</v>
      </c>
      <c r="C842" s="10" t="s">
        <v>3106</v>
      </c>
      <c r="F842" s="10" t="s">
        <v>2541</v>
      </c>
      <c r="G842" s="10" t="s">
        <v>4114</v>
      </c>
      <c r="I842" s="42">
        <v>22.65</v>
      </c>
      <c r="J842" s="42">
        <v>-102.36667</v>
      </c>
      <c r="M842" s="10" t="s">
        <v>932</v>
      </c>
      <c r="T842" s="10" t="s">
        <v>2678</v>
      </c>
      <c r="U842" s="10" t="s">
        <v>933</v>
      </c>
      <c r="V842" s="21"/>
    </row>
    <row r="843" spans="1:22" s="10" customFormat="1" ht="51.75">
      <c r="A843" s="18">
        <f t="shared" si="13"/>
        <v>841</v>
      </c>
      <c r="B843" s="10" t="s">
        <v>2262</v>
      </c>
      <c r="C843" s="10" t="s">
        <v>3106</v>
      </c>
      <c r="F843" s="10" t="s">
        <v>2296</v>
      </c>
      <c r="G843" s="10" t="s">
        <v>4114</v>
      </c>
      <c r="I843" s="42">
        <v>22.6</v>
      </c>
      <c r="J843" s="42">
        <v>-102.4</v>
      </c>
      <c r="M843" s="10" t="s">
        <v>932</v>
      </c>
      <c r="T843" s="10" t="s">
        <v>2678</v>
      </c>
      <c r="U843" s="10" t="s">
        <v>933</v>
      </c>
      <c r="V843" s="21"/>
    </row>
    <row r="844" spans="1:22" s="10" customFormat="1" ht="51.75">
      <c r="A844" s="18">
        <f t="shared" si="13"/>
        <v>842</v>
      </c>
      <c r="B844" s="10" t="s">
        <v>2262</v>
      </c>
      <c r="C844" s="10" t="s">
        <v>3106</v>
      </c>
      <c r="F844" s="10" t="s">
        <v>2540</v>
      </c>
      <c r="G844" s="10" t="s">
        <v>4114</v>
      </c>
      <c r="I844" s="42">
        <v>23.68333</v>
      </c>
      <c r="J844" s="48">
        <v>-101.71667</v>
      </c>
      <c r="M844" s="10" t="s">
        <v>932</v>
      </c>
      <c r="T844" s="10" t="s">
        <v>2678</v>
      </c>
      <c r="U844" s="10" t="s">
        <v>933</v>
      </c>
      <c r="V844" s="21"/>
    </row>
    <row r="845" spans="1:22" s="10" customFormat="1" ht="51.75">
      <c r="A845" s="18">
        <f t="shared" si="13"/>
        <v>843</v>
      </c>
      <c r="B845" s="10" t="s">
        <v>2262</v>
      </c>
      <c r="C845" s="10" t="s">
        <v>3106</v>
      </c>
      <c r="F845" s="10" t="s">
        <v>3037</v>
      </c>
      <c r="G845" s="10" t="s">
        <v>4114</v>
      </c>
      <c r="I845" s="42">
        <v>23.66667</v>
      </c>
      <c r="J845" s="42">
        <v>-102.83333</v>
      </c>
      <c r="M845" s="10" t="s">
        <v>932</v>
      </c>
      <c r="T845" s="10" t="s">
        <v>2678</v>
      </c>
      <c r="U845" s="10" t="s">
        <v>933</v>
      </c>
      <c r="V845" s="21"/>
    </row>
    <row r="846" spans="1:22" s="3" customFormat="1" ht="25.5">
      <c r="A846" s="18">
        <f t="shared" si="13"/>
        <v>844</v>
      </c>
      <c r="B846" s="3" t="s">
        <v>2262</v>
      </c>
      <c r="C846" s="3" t="s">
        <v>3106</v>
      </c>
      <c r="E846" s="3" t="s">
        <v>2392</v>
      </c>
      <c r="G846" s="3" t="s">
        <v>4114</v>
      </c>
      <c r="I846" s="32">
        <v>24.803056</v>
      </c>
      <c r="J846" s="32">
        <v>-101.238889</v>
      </c>
      <c r="P846" s="3" t="s">
        <v>1925</v>
      </c>
      <c r="Q846" s="3" t="s">
        <v>845</v>
      </c>
      <c r="T846" s="3" t="s">
        <v>1027</v>
      </c>
      <c r="U846" s="3" t="s">
        <v>1575</v>
      </c>
      <c r="V846" s="3">
        <v>2010610043</v>
      </c>
    </row>
    <row r="847" spans="1:22" s="3" customFormat="1" ht="25.5">
      <c r="A847" s="18">
        <f t="shared" si="13"/>
        <v>845</v>
      </c>
      <c r="B847" s="3" t="s">
        <v>2262</v>
      </c>
      <c r="C847" s="3" t="s">
        <v>3106</v>
      </c>
      <c r="E847" s="3" t="s">
        <v>2131</v>
      </c>
      <c r="G847" s="3" t="s">
        <v>4114</v>
      </c>
      <c r="I847" s="32">
        <v>24.613056</v>
      </c>
      <c r="J847" s="32">
        <v>-101.583056</v>
      </c>
      <c r="P847" s="3" t="s">
        <v>1925</v>
      </c>
      <c r="Q847" s="3" t="s">
        <v>846</v>
      </c>
      <c r="S847" s="3" t="s">
        <v>28</v>
      </c>
      <c r="T847" s="3" t="s">
        <v>1027</v>
      </c>
      <c r="U847" s="3" t="s">
        <v>1575</v>
      </c>
      <c r="V847" s="3">
        <v>2010610023</v>
      </c>
    </row>
    <row r="848" spans="1:22" s="4" customFormat="1" ht="12.75">
      <c r="A848" s="18">
        <f t="shared" si="13"/>
        <v>846</v>
      </c>
      <c r="B848" s="3" t="s">
        <v>2262</v>
      </c>
      <c r="C848" s="3" t="s">
        <v>3106</v>
      </c>
      <c r="D848" s="3"/>
      <c r="E848" s="3" t="s">
        <v>1801</v>
      </c>
      <c r="F848" s="3"/>
      <c r="G848" s="3" t="s">
        <v>4114</v>
      </c>
      <c r="I848" s="32">
        <v>23.9</v>
      </c>
      <c r="J848" s="32">
        <v>-101.983</v>
      </c>
      <c r="P848" s="3" t="s">
        <v>1511</v>
      </c>
      <c r="T848" s="10" t="s">
        <v>1282</v>
      </c>
      <c r="U848" s="3"/>
      <c r="V848" s="20"/>
    </row>
    <row r="849" spans="1:22" s="3" customFormat="1" ht="25.5">
      <c r="A849" s="18">
        <f t="shared" si="13"/>
        <v>847</v>
      </c>
      <c r="B849" s="3" t="s">
        <v>2262</v>
      </c>
      <c r="C849" s="3" t="s">
        <v>3106</v>
      </c>
      <c r="E849" s="3" t="s">
        <v>2222</v>
      </c>
      <c r="G849" s="3" t="s">
        <v>4114</v>
      </c>
      <c r="I849" s="32">
        <v>25.018889</v>
      </c>
      <c r="J849" s="32">
        <v>-102.036944</v>
      </c>
      <c r="P849" s="3" t="s">
        <v>1925</v>
      </c>
      <c r="Q849" s="3" t="s">
        <v>384</v>
      </c>
      <c r="S849" s="3" t="s">
        <v>28</v>
      </c>
      <c r="T849" s="3" t="s">
        <v>1027</v>
      </c>
      <c r="U849" s="3" t="s">
        <v>1575</v>
      </c>
      <c r="V849" s="3">
        <v>2010610036</v>
      </c>
    </row>
    <row r="850" spans="1:22" s="4" customFormat="1" ht="12.75">
      <c r="A850" s="18">
        <f t="shared" si="13"/>
        <v>848</v>
      </c>
      <c r="B850" s="3" t="s">
        <v>2262</v>
      </c>
      <c r="C850" s="3" t="s">
        <v>3106</v>
      </c>
      <c r="D850" s="3"/>
      <c r="E850" s="3" t="s">
        <v>2496</v>
      </c>
      <c r="F850" s="3"/>
      <c r="G850" s="3" t="s">
        <v>4114</v>
      </c>
      <c r="I850" s="32">
        <v>23.683</v>
      </c>
      <c r="J850" s="32">
        <v>-102.833</v>
      </c>
      <c r="T850" s="10" t="s">
        <v>1282</v>
      </c>
      <c r="U850" s="3"/>
      <c r="V850" s="20"/>
    </row>
    <row r="851" spans="1:22" s="4" customFormat="1" ht="12.75">
      <c r="A851" s="18">
        <f t="shared" si="13"/>
        <v>849</v>
      </c>
      <c r="B851" s="3" t="s">
        <v>2262</v>
      </c>
      <c r="C851" s="3" t="s">
        <v>3106</v>
      </c>
      <c r="D851" s="3"/>
      <c r="E851" s="3" t="s">
        <v>1840</v>
      </c>
      <c r="F851" s="3"/>
      <c r="G851" s="3" t="s">
        <v>4114</v>
      </c>
      <c r="I851" s="32">
        <v>22.767</v>
      </c>
      <c r="J851" s="32">
        <v>-102.15</v>
      </c>
      <c r="T851" s="10" t="s">
        <v>1282</v>
      </c>
      <c r="U851" s="3"/>
      <c r="V851" s="20"/>
    </row>
    <row r="852" spans="1:22" s="10" customFormat="1" ht="25.5">
      <c r="A852" s="18">
        <f t="shared" si="13"/>
        <v>850</v>
      </c>
      <c r="B852" s="10" t="s">
        <v>2262</v>
      </c>
      <c r="C852" s="10" t="s">
        <v>3106</v>
      </c>
      <c r="E852" s="10" t="s">
        <v>3175</v>
      </c>
      <c r="F852" s="10" t="s">
        <v>2909</v>
      </c>
      <c r="G852" s="10" t="s">
        <v>4114</v>
      </c>
      <c r="I852" s="42"/>
      <c r="J852" s="42"/>
      <c r="M852" s="10" t="s">
        <v>2257</v>
      </c>
      <c r="U852" s="10" t="s">
        <v>2678</v>
      </c>
      <c r="V852" s="21"/>
    </row>
    <row r="853" spans="1:22" s="10" customFormat="1" ht="25.5">
      <c r="A853" s="18">
        <f t="shared" si="13"/>
        <v>851</v>
      </c>
      <c r="B853" s="10" t="s">
        <v>2262</v>
      </c>
      <c r="C853" s="10" t="s">
        <v>3106</v>
      </c>
      <c r="E853" s="10" t="s">
        <v>3175</v>
      </c>
      <c r="F853" s="10" t="s">
        <v>2530</v>
      </c>
      <c r="G853" s="10" t="s">
        <v>4114</v>
      </c>
      <c r="I853" s="42">
        <v>22.58333</v>
      </c>
      <c r="J853" s="42">
        <v>-102.11667</v>
      </c>
      <c r="M853" s="10" t="s">
        <v>2257</v>
      </c>
      <c r="T853" s="10" t="s">
        <v>2678</v>
      </c>
      <c r="U853" s="10" t="s">
        <v>2678</v>
      </c>
      <c r="V853" s="21"/>
    </row>
    <row r="854" spans="1:22" s="3" customFormat="1" ht="25.5">
      <c r="A854" s="18">
        <f t="shared" si="13"/>
        <v>852</v>
      </c>
      <c r="B854" s="3" t="s">
        <v>2262</v>
      </c>
      <c r="C854" s="3" t="s">
        <v>3106</v>
      </c>
      <c r="E854" s="3" t="s">
        <v>1821</v>
      </c>
      <c r="G854" s="3" t="s">
        <v>4114</v>
      </c>
      <c r="I854" s="32">
        <v>24.458889</v>
      </c>
      <c r="J854" s="32">
        <v>-101.118056</v>
      </c>
      <c r="P854" s="3" t="s">
        <v>1925</v>
      </c>
      <c r="Q854" s="3" t="s">
        <v>385</v>
      </c>
      <c r="S854" s="3" t="s">
        <v>28</v>
      </c>
      <c r="T854" s="3" t="s">
        <v>1027</v>
      </c>
      <c r="U854" s="3" t="s">
        <v>1575</v>
      </c>
      <c r="V854" s="3">
        <v>2010610045</v>
      </c>
    </row>
    <row r="855" spans="1:22" s="3" customFormat="1" ht="51.75">
      <c r="A855" s="18">
        <f t="shared" si="13"/>
        <v>853</v>
      </c>
      <c r="B855" s="3" t="s">
        <v>2262</v>
      </c>
      <c r="C855" s="3" t="s">
        <v>3106</v>
      </c>
      <c r="E855" s="3" t="s">
        <v>2704</v>
      </c>
      <c r="G855" s="3" t="s">
        <v>4114</v>
      </c>
      <c r="I855" s="32">
        <v>24.543889</v>
      </c>
      <c r="J855" s="32">
        <v>-100.96</v>
      </c>
      <c r="P855" s="3" t="s">
        <v>1925</v>
      </c>
      <c r="Q855" s="3" t="s">
        <v>4805</v>
      </c>
      <c r="S855" s="3" t="s">
        <v>29</v>
      </c>
      <c r="T855" s="3" t="s">
        <v>1027</v>
      </c>
      <c r="U855" s="10" t="s">
        <v>2678</v>
      </c>
      <c r="V855" s="3">
        <v>2010610044</v>
      </c>
    </row>
    <row r="856" spans="1:22" s="3" customFormat="1" ht="25.5">
      <c r="A856" s="18">
        <f t="shared" si="13"/>
        <v>854</v>
      </c>
      <c r="B856" s="3" t="s">
        <v>2262</v>
      </c>
      <c r="C856" s="3" t="s">
        <v>3106</v>
      </c>
      <c r="E856" s="3" t="s">
        <v>2502</v>
      </c>
      <c r="G856" s="3" t="s">
        <v>4114</v>
      </c>
      <c r="I856" s="32">
        <v>24.638889</v>
      </c>
      <c r="J856" s="32">
        <v>-101.958889</v>
      </c>
      <c r="P856" s="3" t="s">
        <v>1925</v>
      </c>
      <c r="Q856" s="3" t="s">
        <v>239</v>
      </c>
      <c r="S856" s="3" t="s">
        <v>28</v>
      </c>
      <c r="T856" s="3" t="s">
        <v>1027</v>
      </c>
      <c r="U856" s="3" t="s">
        <v>1575</v>
      </c>
      <c r="V856" s="3">
        <v>2010610038</v>
      </c>
    </row>
    <row r="857" spans="1:21" s="10" customFormat="1" ht="25.5">
      <c r="A857" s="18">
        <f t="shared" si="13"/>
        <v>855</v>
      </c>
      <c r="B857" s="10" t="s">
        <v>2262</v>
      </c>
      <c r="C857" s="10" t="s">
        <v>3106</v>
      </c>
      <c r="E857" s="10" t="s">
        <v>2940</v>
      </c>
      <c r="G857" s="10" t="s">
        <v>4114</v>
      </c>
      <c r="I857" s="42"/>
      <c r="J857" s="42"/>
      <c r="U857" s="10" t="s">
        <v>2678</v>
      </c>
    </row>
    <row r="858" spans="1:21" s="10" customFormat="1" ht="25.5">
      <c r="A858" s="18">
        <f t="shared" si="13"/>
        <v>856</v>
      </c>
      <c r="B858" s="10" t="s">
        <v>2262</v>
      </c>
      <c r="C858" s="10" t="s">
        <v>3106</v>
      </c>
      <c r="E858" s="10" t="s">
        <v>2939</v>
      </c>
      <c r="G858" s="10" t="s">
        <v>4114</v>
      </c>
      <c r="I858" s="42"/>
      <c r="J858" s="42"/>
      <c r="U858" s="10" t="s">
        <v>2678</v>
      </c>
    </row>
    <row r="859" spans="1:21" s="10" customFormat="1" ht="25.5">
      <c r="A859" s="18">
        <f t="shared" si="13"/>
        <v>857</v>
      </c>
      <c r="B859" s="10" t="s">
        <v>2262</v>
      </c>
      <c r="C859" s="10" t="s">
        <v>3106</v>
      </c>
      <c r="E859" s="10" t="s">
        <v>3040</v>
      </c>
      <c r="G859" s="10" t="s">
        <v>4114</v>
      </c>
      <c r="I859" s="42"/>
      <c r="J859" s="42"/>
      <c r="U859" s="10" t="s">
        <v>2678</v>
      </c>
    </row>
    <row r="860" spans="1:21" s="10" customFormat="1" ht="25.5">
      <c r="A860" s="18">
        <f t="shared" si="13"/>
        <v>858</v>
      </c>
      <c r="B860" s="10" t="s">
        <v>2262</v>
      </c>
      <c r="C860" s="10" t="s">
        <v>3106</v>
      </c>
      <c r="E860" s="10" t="s">
        <v>3431</v>
      </c>
      <c r="G860" s="10" t="s">
        <v>4114</v>
      </c>
      <c r="I860" s="42"/>
      <c r="J860" s="42"/>
      <c r="U860" s="10" t="s">
        <v>2678</v>
      </c>
    </row>
    <row r="861" spans="1:21" s="10" customFormat="1" ht="90.75">
      <c r="A861" s="18">
        <f t="shared" si="13"/>
        <v>859</v>
      </c>
      <c r="B861" s="10" t="s">
        <v>2262</v>
      </c>
      <c r="C861" s="10" t="s">
        <v>3106</v>
      </c>
      <c r="E861" s="10" t="s">
        <v>3064</v>
      </c>
      <c r="G861" s="10" t="s">
        <v>4114</v>
      </c>
      <c r="I861" s="42"/>
      <c r="J861" s="42"/>
      <c r="Q861" s="10" t="s">
        <v>1287</v>
      </c>
      <c r="U861" s="10" t="s">
        <v>1201</v>
      </c>
    </row>
    <row r="862" spans="1:21" s="10" customFormat="1" ht="25.5">
      <c r="A862" s="18">
        <f t="shared" si="13"/>
        <v>860</v>
      </c>
      <c r="B862" s="10" t="s">
        <v>2262</v>
      </c>
      <c r="C862" s="10" t="s">
        <v>3106</v>
      </c>
      <c r="E862" s="10" t="s">
        <v>2918</v>
      </c>
      <c r="G862" s="10" t="s">
        <v>4114</v>
      </c>
      <c r="I862" s="42"/>
      <c r="J862" s="42"/>
      <c r="U862" s="10" t="s">
        <v>2678</v>
      </c>
    </row>
    <row r="863" spans="1:21" s="10" customFormat="1" ht="51.75">
      <c r="A863" s="18">
        <f t="shared" si="13"/>
        <v>861</v>
      </c>
      <c r="B863" s="9" t="s">
        <v>2646</v>
      </c>
      <c r="C863" s="10" t="s">
        <v>19</v>
      </c>
      <c r="E863" s="10" t="s">
        <v>16</v>
      </c>
      <c r="G863" s="10" t="s">
        <v>4114</v>
      </c>
      <c r="I863" s="42">
        <v>49.8</v>
      </c>
      <c r="J863" s="42">
        <v>99.96667</v>
      </c>
      <c r="L863" s="10" t="s">
        <v>1612</v>
      </c>
      <c r="Q863" s="10" t="s">
        <v>18</v>
      </c>
      <c r="S863" s="10" t="s">
        <v>99</v>
      </c>
      <c r="T863" s="10" t="s">
        <v>106</v>
      </c>
      <c r="U863" s="10" t="s">
        <v>20</v>
      </c>
    </row>
    <row r="864" spans="1:23" ht="90.75">
      <c r="A864" s="18">
        <f t="shared" si="13"/>
        <v>862</v>
      </c>
      <c r="B864" s="8" t="s">
        <v>2646</v>
      </c>
      <c r="C864" s="10" t="s">
        <v>19</v>
      </c>
      <c r="D864" s="8"/>
      <c r="E864" s="9" t="s">
        <v>107</v>
      </c>
      <c r="F864" s="3"/>
      <c r="G864" s="8" t="s">
        <v>2209</v>
      </c>
      <c r="H864" s="3"/>
      <c r="I864" s="43">
        <v>50.666667</v>
      </c>
      <c r="J864" s="43">
        <v>100.166667</v>
      </c>
      <c r="K864" s="3"/>
      <c r="L864" s="3">
        <v>1960</v>
      </c>
      <c r="M864" s="3"/>
      <c r="N864" s="3" t="s">
        <v>3275</v>
      </c>
      <c r="O864" s="3" t="s">
        <v>3275</v>
      </c>
      <c r="P864" s="3" t="s">
        <v>1850</v>
      </c>
      <c r="Q864" s="10" t="s">
        <v>4892</v>
      </c>
      <c r="R864" s="7" t="s">
        <v>14</v>
      </c>
      <c r="S864" s="10" t="s">
        <v>15</v>
      </c>
      <c r="T864" s="3" t="s">
        <v>3193</v>
      </c>
      <c r="U864" s="10" t="s">
        <v>13</v>
      </c>
      <c r="V864" s="3"/>
      <c r="W864" s="3" t="s">
        <v>3281</v>
      </c>
    </row>
    <row r="865" spans="1:21" s="10" customFormat="1" ht="39">
      <c r="A865" s="18">
        <f t="shared" si="13"/>
        <v>863</v>
      </c>
      <c r="B865" s="9" t="s">
        <v>2646</v>
      </c>
      <c r="C865" s="10" t="s">
        <v>19</v>
      </c>
      <c r="D865" s="9"/>
      <c r="E865" s="9" t="s">
        <v>32</v>
      </c>
      <c r="G865" s="10" t="s">
        <v>4114</v>
      </c>
      <c r="I865" s="45">
        <v>50.86667</v>
      </c>
      <c r="J865" s="45">
        <v>100.2</v>
      </c>
      <c r="S865" s="10" t="s">
        <v>15</v>
      </c>
      <c r="T865" s="10" t="s">
        <v>106</v>
      </c>
      <c r="U865" s="10" t="s">
        <v>106</v>
      </c>
    </row>
    <row r="866" spans="1:21" s="10" customFormat="1" ht="39">
      <c r="A866" s="18">
        <f t="shared" si="13"/>
        <v>864</v>
      </c>
      <c r="B866" s="9" t="s">
        <v>2646</v>
      </c>
      <c r="C866" s="10" t="s">
        <v>19</v>
      </c>
      <c r="D866" s="9"/>
      <c r="E866" s="9" t="s">
        <v>697</v>
      </c>
      <c r="G866" s="10" t="s">
        <v>4114</v>
      </c>
      <c r="I866" s="45"/>
      <c r="J866" s="45"/>
      <c r="S866" s="10" t="s">
        <v>15</v>
      </c>
      <c r="U866" s="10" t="s">
        <v>106</v>
      </c>
    </row>
    <row r="867" spans="1:21" s="10" customFormat="1" ht="25.5">
      <c r="A867" s="18">
        <f t="shared" si="13"/>
        <v>865</v>
      </c>
      <c r="B867" s="9" t="s">
        <v>2646</v>
      </c>
      <c r="C867" s="10" t="s">
        <v>19</v>
      </c>
      <c r="D867" s="9"/>
      <c r="E867" s="9" t="s">
        <v>691</v>
      </c>
      <c r="G867" s="10" t="s">
        <v>4114</v>
      </c>
      <c r="I867" s="45"/>
      <c r="J867" s="45"/>
      <c r="S867" s="10" t="s">
        <v>15</v>
      </c>
      <c r="U867" s="10" t="s">
        <v>106</v>
      </c>
    </row>
    <row r="868" spans="1:21" s="10" customFormat="1" ht="39">
      <c r="A868" s="18">
        <f t="shared" si="13"/>
        <v>866</v>
      </c>
      <c r="B868" s="9" t="s">
        <v>2646</v>
      </c>
      <c r="C868" s="10" t="s">
        <v>19</v>
      </c>
      <c r="D868" s="9"/>
      <c r="E868" s="9" t="s">
        <v>707</v>
      </c>
      <c r="G868" s="10" t="s">
        <v>4114</v>
      </c>
      <c r="I868" s="45"/>
      <c r="J868" s="45"/>
      <c r="S868" s="10" t="s">
        <v>15</v>
      </c>
      <c r="U868" s="10" t="s">
        <v>106</v>
      </c>
    </row>
    <row r="869" spans="1:21" s="10" customFormat="1" ht="25.5">
      <c r="A869" s="18">
        <f t="shared" si="13"/>
        <v>867</v>
      </c>
      <c r="B869" s="9" t="s">
        <v>2646</v>
      </c>
      <c r="C869" s="10" t="s">
        <v>19</v>
      </c>
      <c r="D869" s="9"/>
      <c r="E869" s="9" t="s">
        <v>437</v>
      </c>
      <c r="G869" s="10" t="s">
        <v>4114</v>
      </c>
      <c r="I869" s="45"/>
      <c r="J869" s="45"/>
      <c r="S869" s="10" t="s">
        <v>15</v>
      </c>
      <c r="U869" s="10" t="s">
        <v>106</v>
      </c>
    </row>
    <row r="870" spans="1:21" s="10" customFormat="1" ht="39">
      <c r="A870" s="18">
        <f t="shared" si="13"/>
        <v>868</v>
      </c>
      <c r="B870" s="9" t="s">
        <v>2646</v>
      </c>
      <c r="C870" s="10" t="s">
        <v>19</v>
      </c>
      <c r="D870" s="9"/>
      <c r="E870" s="9" t="s">
        <v>696</v>
      </c>
      <c r="G870" s="10" t="s">
        <v>4114</v>
      </c>
      <c r="I870" s="45"/>
      <c r="J870" s="45"/>
      <c r="S870" s="10" t="s">
        <v>15</v>
      </c>
      <c r="U870" s="10" t="s">
        <v>106</v>
      </c>
    </row>
    <row r="871" spans="1:21" s="10" customFormat="1" ht="25.5">
      <c r="A871" s="18">
        <f t="shared" si="13"/>
        <v>869</v>
      </c>
      <c r="B871" s="9" t="s">
        <v>2646</v>
      </c>
      <c r="C871" s="10" t="s">
        <v>19</v>
      </c>
      <c r="D871" s="9"/>
      <c r="E871" s="9" t="s">
        <v>435</v>
      </c>
      <c r="G871" s="10" t="s">
        <v>4114</v>
      </c>
      <c r="I871" s="45"/>
      <c r="J871" s="45"/>
      <c r="S871" s="10" t="s">
        <v>15</v>
      </c>
      <c r="U871" s="10" t="s">
        <v>106</v>
      </c>
    </row>
    <row r="872" spans="1:21" s="10" customFormat="1" ht="39">
      <c r="A872" s="18">
        <f t="shared" si="13"/>
        <v>870</v>
      </c>
      <c r="B872" s="9" t="s">
        <v>2646</v>
      </c>
      <c r="C872" s="10" t="s">
        <v>19</v>
      </c>
      <c r="D872" s="9"/>
      <c r="E872" s="9" t="s">
        <v>155</v>
      </c>
      <c r="G872" s="10" t="s">
        <v>4114</v>
      </c>
      <c r="I872" s="45"/>
      <c r="J872" s="45"/>
      <c r="S872" s="10" t="s">
        <v>15</v>
      </c>
      <c r="U872" s="10" t="s">
        <v>106</v>
      </c>
    </row>
    <row r="873" spans="1:21" s="10" customFormat="1" ht="25.5">
      <c r="A873" s="18">
        <f t="shared" si="13"/>
        <v>871</v>
      </c>
      <c r="B873" s="9" t="s">
        <v>2646</v>
      </c>
      <c r="C873" s="10" t="s">
        <v>19</v>
      </c>
      <c r="D873" s="9"/>
      <c r="E873" s="9" t="s">
        <v>440</v>
      </c>
      <c r="G873" s="10" t="s">
        <v>4114</v>
      </c>
      <c r="I873" s="45"/>
      <c r="J873" s="45"/>
      <c r="S873" s="10" t="s">
        <v>15</v>
      </c>
      <c r="U873" s="10" t="s">
        <v>106</v>
      </c>
    </row>
    <row r="874" spans="1:21" s="10" customFormat="1" ht="25.5">
      <c r="A874" s="18">
        <f t="shared" si="13"/>
        <v>872</v>
      </c>
      <c r="B874" s="9" t="s">
        <v>2646</v>
      </c>
      <c r="C874" s="10" t="s">
        <v>19</v>
      </c>
      <c r="D874" s="9"/>
      <c r="E874" s="9" t="s">
        <v>156</v>
      </c>
      <c r="G874" s="10" t="s">
        <v>4114</v>
      </c>
      <c r="I874" s="45"/>
      <c r="J874" s="45"/>
      <c r="S874" s="10" t="s">
        <v>15</v>
      </c>
      <c r="U874" s="10" t="s">
        <v>106</v>
      </c>
    </row>
    <row r="875" spans="1:21" s="10" customFormat="1" ht="25.5">
      <c r="A875" s="18">
        <f t="shared" si="13"/>
        <v>873</v>
      </c>
      <c r="B875" s="9" t="s">
        <v>2646</v>
      </c>
      <c r="C875" s="10" t="s">
        <v>19</v>
      </c>
      <c r="D875" s="9"/>
      <c r="E875" s="9" t="s">
        <v>219</v>
      </c>
      <c r="G875" s="10" t="s">
        <v>4114</v>
      </c>
      <c r="I875" s="45"/>
      <c r="J875" s="45"/>
      <c r="S875" s="10" t="s">
        <v>15</v>
      </c>
      <c r="U875" s="10" t="s">
        <v>106</v>
      </c>
    </row>
    <row r="876" spans="1:21" s="10" customFormat="1" ht="25.5">
      <c r="A876" s="18">
        <f t="shared" si="13"/>
        <v>874</v>
      </c>
      <c r="B876" s="9" t="s">
        <v>2646</v>
      </c>
      <c r="C876" s="10" t="s">
        <v>19</v>
      </c>
      <c r="D876" s="9"/>
      <c r="E876" s="9" t="s">
        <v>441</v>
      </c>
      <c r="G876" s="10" t="s">
        <v>4114</v>
      </c>
      <c r="I876" s="45"/>
      <c r="J876" s="45"/>
      <c r="S876" s="10" t="s">
        <v>15</v>
      </c>
      <c r="U876" s="10" t="s">
        <v>106</v>
      </c>
    </row>
    <row r="877" spans="1:21" s="10" customFormat="1" ht="39">
      <c r="A877" s="18">
        <f t="shared" si="13"/>
        <v>875</v>
      </c>
      <c r="B877" s="9" t="s">
        <v>2646</v>
      </c>
      <c r="C877" s="10" t="s">
        <v>19</v>
      </c>
      <c r="D877" s="9"/>
      <c r="E877" s="9" t="s">
        <v>597</v>
      </c>
      <c r="G877" s="10" t="s">
        <v>4114</v>
      </c>
      <c r="I877" s="45"/>
      <c r="J877" s="45"/>
      <c r="S877" s="10" t="s">
        <v>15</v>
      </c>
      <c r="U877" s="10" t="s">
        <v>106</v>
      </c>
    </row>
    <row r="878" spans="1:21" s="10" customFormat="1" ht="39">
      <c r="A878" s="18">
        <f t="shared" si="13"/>
        <v>876</v>
      </c>
      <c r="B878" s="9" t="s">
        <v>2646</v>
      </c>
      <c r="C878" s="10" t="s">
        <v>19</v>
      </c>
      <c r="D878" s="9"/>
      <c r="E878" s="9" t="s">
        <v>104</v>
      </c>
      <c r="G878" s="10" t="s">
        <v>4114</v>
      </c>
      <c r="I878" s="45"/>
      <c r="J878" s="45"/>
      <c r="S878" s="10" t="s">
        <v>15</v>
      </c>
      <c r="U878" s="10" t="s">
        <v>106</v>
      </c>
    </row>
    <row r="879" spans="1:21" s="10" customFormat="1" ht="25.5">
      <c r="A879" s="18">
        <f t="shared" si="13"/>
        <v>877</v>
      </c>
      <c r="B879" s="9" t="s">
        <v>2646</v>
      </c>
      <c r="C879" s="10" t="s">
        <v>19</v>
      </c>
      <c r="D879" s="9"/>
      <c r="E879" s="9" t="s">
        <v>695</v>
      </c>
      <c r="G879" s="10" t="s">
        <v>4114</v>
      </c>
      <c r="I879" s="45">
        <v>50.68333</v>
      </c>
      <c r="J879" s="45">
        <v>100.16667</v>
      </c>
      <c r="S879" s="10" t="s">
        <v>15</v>
      </c>
      <c r="T879" s="10" t="s">
        <v>106</v>
      </c>
      <c r="U879" s="10" t="s">
        <v>106</v>
      </c>
    </row>
    <row r="880" spans="1:21" s="10" customFormat="1" ht="39">
      <c r="A880" s="18">
        <f t="shared" si="13"/>
        <v>878</v>
      </c>
      <c r="B880" s="9" t="s">
        <v>2646</v>
      </c>
      <c r="C880" s="10" t="s">
        <v>19</v>
      </c>
      <c r="D880" s="9"/>
      <c r="E880" s="9" t="s">
        <v>221</v>
      </c>
      <c r="G880" s="10" t="s">
        <v>4114</v>
      </c>
      <c r="I880" s="45"/>
      <c r="J880" s="45"/>
      <c r="S880" s="10" t="s">
        <v>15</v>
      </c>
      <c r="U880" s="10" t="s">
        <v>106</v>
      </c>
    </row>
    <row r="881" spans="1:21" s="10" customFormat="1" ht="39">
      <c r="A881" s="18">
        <f t="shared" si="13"/>
        <v>879</v>
      </c>
      <c r="B881" s="9" t="s">
        <v>2646</v>
      </c>
      <c r="C881" s="10" t="s">
        <v>19</v>
      </c>
      <c r="D881" s="9"/>
      <c r="E881" s="9" t="s">
        <v>694</v>
      </c>
      <c r="G881" s="10" t="s">
        <v>4114</v>
      </c>
      <c r="I881" s="45"/>
      <c r="J881" s="45"/>
      <c r="S881" s="10" t="s">
        <v>15</v>
      </c>
      <c r="U881" s="10" t="s">
        <v>106</v>
      </c>
    </row>
    <row r="882" spans="1:21" s="10" customFormat="1" ht="25.5">
      <c r="A882" s="18">
        <f t="shared" si="13"/>
        <v>880</v>
      </c>
      <c r="B882" s="9" t="s">
        <v>2646</v>
      </c>
      <c r="C882" s="10" t="s">
        <v>19</v>
      </c>
      <c r="D882" s="9"/>
      <c r="E882" s="9" t="s">
        <v>438</v>
      </c>
      <c r="G882" s="10" t="s">
        <v>4114</v>
      </c>
      <c r="I882" s="45"/>
      <c r="J882" s="45"/>
      <c r="S882" s="10" t="s">
        <v>15</v>
      </c>
      <c r="U882" s="10" t="s">
        <v>106</v>
      </c>
    </row>
    <row r="883" spans="1:21" s="10" customFormat="1" ht="39">
      <c r="A883" s="18">
        <f t="shared" si="13"/>
        <v>881</v>
      </c>
      <c r="B883" s="9" t="s">
        <v>2646</v>
      </c>
      <c r="C883" s="10" t="s">
        <v>19</v>
      </c>
      <c r="D883" s="9"/>
      <c r="E883" s="9" t="s">
        <v>154</v>
      </c>
      <c r="G883" s="10" t="s">
        <v>4114</v>
      </c>
      <c r="I883" s="45"/>
      <c r="J883" s="45"/>
      <c r="S883" s="10" t="s">
        <v>15</v>
      </c>
      <c r="U883" s="10" t="s">
        <v>106</v>
      </c>
    </row>
    <row r="884" spans="1:21" s="10" customFormat="1" ht="25.5">
      <c r="A884" s="18">
        <f t="shared" si="13"/>
        <v>882</v>
      </c>
      <c r="B884" s="9" t="s">
        <v>2646</v>
      </c>
      <c r="C884" s="10" t="s">
        <v>19</v>
      </c>
      <c r="D884" s="9"/>
      <c r="E884" s="9" t="s">
        <v>706</v>
      </c>
      <c r="G884" s="10" t="s">
        <v>4114</v>
      </c>
      <c r="I884" s="45"/>
      <c r="J884" s="45"/>
      <c r="S884" s="10" t="s">
        <v>15</v>
      </c>
      <c r="U884" s="10" t="s">
        <v>106</v>
      </c>
    </row>
    <row r="885" spans="1:21" s="10" customFormat="1" ht="51.75">
      <c r="A885" s="18">
        <f t="shared" si="13"/>
        <v>883</v>
      </c>
      <c r="B885" s="9" t="s">
        <v>2646</v>
      </c>
      <c r="C885" s="10" t="s">
        <v>19</v>
      </c>
      <c r="D885" s="9"/>
      <c r="E885" s="9" t="s">
        <v>31</v>
      </c>
      <c r="G885" s="10" t="s">
        <v>4114</v>
      </c>
      <c r="I885" s="45">
        <v>50.31667</v>
      </c>
      <c r="J885" s="45">
        <v>100.13333</v>
      </c>
      <c r="S885" s="10" t="s">
        <v>15</v>
      </c>
      <c r="U885" s="10" t="s">
        <v>434</v>
      </c>
    </row>
    <row r="886" spans="1:21" s="10" customFormat="1" ht="39">
      <c r="A886" s="18">
        <f t="shared" si="13"/>
        <v>884</v>
      </c>
      <c r="B886" s="9" t="s">
        <v>2646</v>
      </c>
      <c r="C886" s="10" t="s">
        <v>19</v>
      </c>
      <c r="D886" s="9"/>
      <c r="E886" s="9" t="s">
        <v>693</v>
      </c>
      <c r="G886" s="10" t="s">
        <v>4114</v>
      </c>
      <c r="I886" s="45"/>
      <c r="J886" s="45"/>
      <c r="S886" s="10" t="s">
        <v>15</v>
      </c>
      <c r="U886" s="10" t="s">
        <v>106</v>
      </c>
    </row>
    <row r="887" spans="1:21" s="10" customFormat="1" ht="39">
      <c r="A887" s="18">
        <f t="shared" si="13"/>
        <v>885</v>
      </c>
      <c r="B887" s="9" t="s">
        <v>2646</v>
      </c>
      <c r="C887" s="10" t="s">
        <v>19</v>
      </c>
      <c r="D887" s="9"/>
      <c r="E887" s="9" t="s">
        <v>356</v>
      </c>
      <c r="G887" s="10" t="s">
        <v>4114</v>
      </c>
      <c r="I887" s="45"/>
      <c r="J887" s="45"/>
      <c r="S887" s="10" t="s">
        <v>15</v>
      </c>
      <c r="U887" s="10" t="s">
        <v>106</v>
      </c>
    </row>
    <row r="888" spans="1:21" s="10" customFormat="1" ht="39">
      <c r="A888" s="18">
        <f t="shared" si="13"/>
        <v>886</v>
      </c>
      <c r="B888" s="9" t="s">
        <v>2646</v>
      </c>
      <c r="C888" s="10" t="s">
        <v>19</v>
      </c>
      <c r="D888" s="9"/>
      <c r="E888" s="9" t="s">
        <v>355</v>
      </c>
      <c r="G888" s="10" t="s">
        <v>4114</v>
      </c>
      <c r="I888" s="45"/>
      <c r="J888" s="45"/>
      <c r="S888" s="10" t="s">
        <v>15</v>
      </c>
      <c r="U888" s="10" t="s">
        <v>106</v>
      </c>
    </row>
    <row r="889" spans="1:21" s="10" customFormat="1" ht="39">
      <c r="A889" s="18">
        <f t="shared" si="13"/>
        <v>887</v>
      </c>
      <c r="B889" s="9" t="s">
        <v>2646</v>
      </c>
      <c r="C889" s="10" t="s">
        <v>19</v>
      </c>
      <c r="D889" s="9"/>
      <c r="E889" s="9" t="s">
        <v>692</v>
      </c>
      <c r="G889" s="10" t="s">
        <v>4114</v>
      </c>
      <c r="I889" s="45"/>
      <c r="J889" s="45"/>
      <c r="S889" s="10" t="s">
        <v>15</v>
      </c>
      <c r="U889" s="10" t="s">
        <v>106</v>
      </c>
    </row>
    <row r="890" spans="1:21" s="10" customFormat="1" ht="39">
      <c r="A890" s="18">
        <f t="shared" si="13"/>
        <v>888</v>
      </c>
      <c r="B890" s="9" t="s">
        <v>2646</v>
      </c>
      <c r="C890" s="10" t="s">
        <v>19</v>
      </c>
      <c r="D890" s="9"/>
      <c r="E890" s="9" t="s">
        <v>436</v>
      </c>
      <c r="G890" s="10" t="s">
        <v>4114</v>
      </c>
      <c r="I890" s="45">
        <v>51.21667</v>
      </c>
      <c r="J890" s="45">
        <v>99.38333</v>
      </c>
      <c r="S890" s="10" t="s">
        <v>15</v>
      </c>
      <c r="T890" s="10" t="s">
        <v>106</v>
      </c>
      <c r="U890" s="10" t="s">
        <v>106</v>
      </c>
    </row>
    <row r="891" spans="1:21" s="10" customFormat="1" ht="25.5">
      <c r="A891" s="18">
        <f t="shared" si="13"/>
        <v>889</v>
      </c>
      <c r="B891" s="9" t="s">
        <v>2646</v>
      </c>
      <c r="C891" s="10" t="s">
        <v>19</v>
      </c>
      <c r="D891" s="9"/>
      <c r="E891" s="9" t="s">
        <v>433</v>
      </c>
      <c r="G891" s="10" t="s">
        <v>4114</v>
      </c>
      <c r="H891" s="10" t="s">
        <v>1180</v>
      </c>
      <c r="I891" s="45">
        <v>51.7</v>
      </c>
      <c r="J891" s="45">
        <v>100.03333</v>
      </c>
      <c r="K891" s="10" t="s">
        <v>3408</v>
      </c>
      <c r="S891" s="10" t="s">
        <v>15</v>
      </c>
      <c r="T891" s="10" t="s">
        <v>106</v>
      </c>
      <c r="U891" s="10" t="s">
        <v>434</v>
      </c>
    </row>
    <row r="892" spans="1:21" s="10" customFormat="1" ht="39">
      <c r="A892" s="18">
        <f t="shared" si="13"/>
        <v>890</v>
      </c>
      <c r="B892" s="9" t="s">
        <v>2646</v>
      </c>
      <c r="C892" s="10" t="s">
        <v>19</v>
      </c>
      <c r="D892" s="9"/>
      <c r="E892" s="9" t="s">
        <v>105</v>
      </c>
      <c r="G892" s="10" t="s">
        <v>4114</v>
      </c>
      <c r="I892" s="45"/>
      <c r="J892" s="45"/>
      <c r="S892" s="10" t="s">
        <v>15</v>
      </c>
      <c r="U892" s="10" t="s">
        <v>106</v>
      </c>
    </row>
    <row r="893" spans="1:21" s="10" customFormat="1" ht="39">
      <c r="A893" s="18">
        <f t="shared" si="13"/>
        <v>891</v>
      </c>
      <c r="B893" s="9" t="s">
        <v>2646</v>
      </c>
      <c r="C893" s="10" t="s">
        <v>19</v>
      </c>
      <c r="D893" s="9"/>
      <c r="E893" s="9" t="s">
        <v>49</v>
      </c>
      <c r="G893" s="10" t="s">
        <v>4114</v>
      </c>
      <c r="I893" s="45">
        <v>51.2</v>
      </c>
      <c r="J893" s="45">
        <v>100.15</v>
      </c>
      <c r="S893" s="10" t="s">
        <v>15</v>
      </c>
      <c r="T893" s="10" t="s">
        <v>106</v>
      </c>
      <c r="U893" s="10" t="s">
        <v>434</v>
      </c>
    </row>
    <row r="894" spans="1:21" s="10" customFormat="1" ht="25.5">
      <c r="A894" s="18">
        <f t="shared" si="13"/>
        <v>892</v>
      </c>
      <c r="B894" s="9" t="s">
        <v>2646</v>
      </c>
      <c r="C894" s="10" t="s">
        <v>19</v>
      </c>
      <c r="D894" s="9"/>
      <c r="E894" s="9" t="s">
        <v>439</v>
      </c>
      <c r="G894" s="10" t="s">
        <v>4114</v>
      </c>
      <c r="I894" s="45"/>
      <c r="J894" s="45"/>
      <c r="S894" s="10" t="s">
        <v>15</v>
      </c>
      <c r="U894" s="10" t="s">
        <v>106</v>
      </c>
    </row>
    <row r="895" spans="1:21" s="10" customFormat="1" ht="51.75">
      <c r="A895" s="18">
        <f t="shared" si="13"/>
        <v>893</v>
      </c>
      <c r="B895" s="9" t="s">
        <v>2646</v>
      </c>
      <c r="C895" s="9"/>
      <c r="D895" s="9"/>
      <c r="E895" s="9" t="s">
        <v>824</v>
      </c>
      <c r="G895" s="10" t="s">
        <v>1701</v>
      </c>
      <c r="H895" s="10" t="s">
        <v>2239</v>
      </c>
      <c r="I895" s="45">
        <v>51.35639</v>
      </c>
      <c r="J895" s="45">
        <v>99.34444</v>
      </c>
      <c r="K895" s="10" t="s">
        <v>1202</v>
      </c>
      <c r="Q895" s="10" t="s">
        <v>1188</v>
      </c>
      <c r="S895" s="10" t="s">
        <v>1837</v>
      </c>
      <c r="U895" s="10" t="s">
        <v>1470</v>
      </c>
    </row>
    <row r="896" spans="1:21" s="10" customFormat="1" ht="39">
      <c r="A896" s="18">
        <f t="shared" si="13"/>
        <v>894</v>
      </c>
      <c r="B896" s="10" t="s">
        <v>3104</v>
      </c>
      <c r="C896" s="9"/>
      <c r="D896" s="9"/>
      <c r="E896" s="9"/>
      <c r="F896" s="10" t="s">
        <v>5247</v>
      </c>
      <c r="G896" s="10" t="s">
        <v>4114</v>
      </c>
      <c r="I896" s="45">
        <v>32.83333</v>
      </c>
      <c r="J896" s="45">
        <v>-6.71667</v>
      </c>
      <c r="T896" s="10" t="s">
        <v>352</v>
      </c>
      <c r="U896" s="10" t="s">
        <v>352</v>
      </c>
    </row>
    <row r="897" spans="1:21" s="10" customFormat="1" ht="39">
      <c r="A897" s="18">
        <f t="shared" si="13"/>
        <v>895</v>
      </c>
      <c r="B897" s="10" t="s">
        <v>3104</v>
      </c>
      <c r="C897" s="9"/>
      <c r="D897" s="9"/>
      <c r="E897" s="9"/>
      <c r="F897" s="10" t="s">
        <v>4931</v>
      </c>
      <c r="G897" s="10" t="s">
        <v>4114</v>
      </c>
      <c r="I897" s="45">
        <v>31.51667</v>
      </c>
      <c r="J897" s="45">
        <v>-8.78333</v>
      </c>
      <c r="T897" s="10" t="s">
        <v>352</v>
      </c>
      <c r="U897" s="10" t="s">
        <v>352</v>
      </c>
    </row>
    <row r="898" spans="1:23" s="3" customFormat="1" ht="39">
      <c r="A898" s="18">
        <f t="shared" si="13"/>
        <v>896</v>
      </c>
      <c r="B898" s="3" t="s">
        <v>3104</v>
      </c>
      <c r="C898" s="3" t="s">
        <v>1360</v>
      </c>
      <c r="F898" s="3" t="s">
        <v>5114</v>
      </c>
      <c r="G898" s="3" t="s">
        <v>4114</v>
      </c>
      <c r="I898" s="32">
        <v>31.166667</v>
      </c>
      <c r="J898" s="32">
        <v>-8.833333</v>
      </c>
      <c r="P898" s="3" t="s">
        <v>1820</v>
      </c>
      <c r="T898" s="3" t="s">
        <v>1027</v>
      </c>
      <c r="U898" s="10" t="s">
        <v>352</v>
      </c>
      <c r="V898" s="3">
        <v>7140190006</v>
      </c>
      <c r="W898" s="20"/>
    </row>
    <row r="899" spans="1:21" s="10" customFormat="1" ht="39">
      <c r="A899" s="18">
        <f t="shared" si="13"/>
        <v>897</v>
      </c>
      <c r="B899" s="10" t="s">
        <v>3104</v>
      </c>
      <c r="C899" s="9"/>
      <c r="D899" s="9"/>
      <c r="E899" s="9"/>
      <c r="F899" s="10" t="s">
        <v>5115</v>
      </c>
      <c r="G899" s="10" t="s">
        <v>4114</v>
      </c>
      <c r="I899" s="45">
        <v>32.61667</v>
      </c>
      <c r="J899" s="45">
        <v>-6.23333</v>
      </c>
      <c r="T899" s="10" t="s">
        <v>352</v>
      </c>
      <c r="U899" s="10" t="s">
        <v>352</v>
      </c>
    </row>
    <row r="900" spans="1:23" ht="64.5">
      <c r="A900" s="18">
        <f t="shared" si="13"/>
        <v>898</v>
      </c>
      <c r="B900" s="3" t="s">
        <v>3104</v>
      </c>
      <c r="C900" s="3" t="s">
        <v>1360</v>
      </c>
      <c r="D900" s="3"/>
      <c r="F900" s="3" t="s">
        <v>3392</v>
      </c>
      <c r="G900" s="3" t="s">
        <v>1818</v>
      </c>
      <c r="H900" s="3"/>
      <c r="I900" s="43">
        <v>31.38333</v>
      </c>
      <c r="J900" s="43">
        <v>-9.41667</v>
      </c>
      <c r="K900" s="10" t="s">
        <v>3291</v>
      </c>
      <c r="L900" s="3" t="s">
        <v>3122</v>
      </c>
      <c r="M900" s="10" t="s">
        <v>2303</v>
      </c>
      <c r="N900" s="3" t="s">
        <v>3275</v>
      </c>
      <c r="O900" s="3" t="s">
        <v>3275</v>
      </c>
      <c r="P900" s="3" t="s">
        <v>1850</v>
      </c>
      <c r="Q900" s="3" t="s">
        <v>44</v>
      </c>
      <c r="S900" s="10" t="s">
        <v>3296</v>
      </c>
      <c r="T900" s="10" t="s">
        <v>352</v>
      </c>
      <c r="U900" s="10" t="s">
        <v>1728</v>
      </c>
      <c r="V900" s="3">
        <v>7140190008</v>
      </c>
      <c r="W900" s="3" t="s">
        <v>3536</v>
      </c>
    </row>
    <row r="901" spans="1:21" s="10" customFormat="1" ht="39">
      <c r="A901" s="18">
        <f aca="true" t="shared" si="14" ref="A901:A964">A900+1</f>
        <v>899</v>
      </c>
      <c r="B901" s="10" t="s">
        <v>3104</v>
      </c>
      <c r="C901" s="9"/>
      <c r="D901" s="9"/>
      <c r="E901" s="9"/>
      <c r="F901" s="10" t="s">
        <v>5116</v>
      </c>
      <c r="G901" s="10" t="s">
        <v>4114</v>
      </c>
      <c r="I901" s="45">
        <v>32.23333</v>
      </c>
      <c r="J901" s="45">
        <v>-7.66667</v>
      </c>
      <c r="T901" s="10" t="s">
        <v>352</v>
      </c>
      <c r="U901" s="10" t="s">
        <v>352</v>
      </c>
    </row>
    <row r="902" spans="1:23" ht="142.5">
      <c r="A902" s="18">
        <f t="shared" si="14"/>
        <v>900</v>
      </c>
      <c r="B902" s="3" t="s">
        <v>3104</v>
      </c>
      <c r="C902" s="3" t="s">
        <v>2136</v>
      </c>
      <c r="D902" s="3"/>
      <c r="E902" s="9" t="s">
        <v>1521</v>
      </c>
      <c r="F902" s="3"/>
      <c r="G902" s="10" t="s">
        <v>1818</v>
      </c>
      <c r="H902" s="3"/>
      <c r="I902" s="32">
        <v>32.75</v>
      </c>
      <c r="J902" s="32">
        <v>-6.7</v>
      </c>
      <c r="K902" s="3" t="s">
        <v>189</v>
      </c>
      <c r="L902" s="3" t="s">
        <v>3122</v>
      </c>
      <c r="M902" s="10" t="s">
        <v>230</v>
      </c>
      <c r="N902" s="3" t="s">
        <v>232</v>
      </c>
      <c r="O902" s="3" t="s">
        <v>1157</v>
      </c>
      <c r="P902" s="10" t="s">
        <v>1820</v>
      </c>
      <c r="Q902" s="3" t="s">
        <v>4893</v>
      </c>
      <c r="T902" s="3" t="s">
        <v>1027</v>
      </c>
      <c r="U902" s="10" t="s">
        <v>231</v>
      </c>
      <c r="V902" s="3"/>
      <c r="W902" s="3" t="s">
        <v>3782</v>
      </c>
    </row>
    <row r="903" spans="1:23" s="3" customFormat="1" ht="51.75">
      <c r="A903" s="18">
        <f t="shared" si="14"/>
        <v>901</v>
      </c>
      <c r="B903" s="3" t="s">
        <v>3104</v>
      </c>
      <c r="C903" s="3" t="s">
        <v>2136</v>
      </c>
      <c r="E903" s="10" t="s">
        <v>1839</v>
      </c>
      <c r="F903" s="10" t="s">
        <v>4932</v>
      </c>
      <c r="G903" s="3" t="s">
        <v>1818</v>
      </c>
      <c r="I903" s="32">
        <v>32.583333</v>
      </c>
      <c r="J903" s="32">
        <v>-7.2</v>
      </c>
      <c r="P903" s="3" t="s">
        <v>1820</v>
      </c>
      <c r="T903" s="3" t="s">
        <v>1027</v>
      </c>
      <c r="U903" s="10" t="s">
        <v>5240</v>
      </c>
      <c r="V903" s="3">
        <v>7140150008</v>
      </c>
      <c r="W903" s="20"/>
    </row>
    <row r="904" spans="1:21" s="10" customFormat="1" ht="64.5">
      <c r="A904" s="18">
        <f t="shared" si="14"/>
        <v>902</v>
      </c>
      <c r="B904" s="10" t="s">
        <v>3104</v>
      </c>
      <c r="C904" s="10" t="s">
        <v>2136</v>
      </c>
      <c r="E904" s="9" t="s">
        <v>1521</v>
      </c>
      <c r="F904" s="10" t="s">
        <v>1697</v>
      </c>
      <c r="G904" s="10" t="s">
        <v>4114</v>
      </c>
      <c r="I904" s="42"/>
      <c r="J904" s="42"/>
      <c r="M904" s="10" t="s">
        <v>226</v>
      </c>
      <c r="N904" s="10" t="s">
        <v>872</v>
      </c>
      <c r="P904" s="10" t="s">
        <v>1820</v>
      </c>
      <c r="R904" s="10" t="s">
        <v>1975</v>
      </c>
      <c r="S904" s="10" t="s">
        <v>2015</v>
      </c>
      <c r="U904" s="10" t="s">
        <v>243</v>
      </c>
    </row>
    <row r="905" spans="1:23" s="3" customFormat="1" ht="25.5">
      <c r="A905" s="18">
        <f t="shared" si="14"/>
        <v>903</v>
      </c>
      <c r="B905" s="3" t="s">
        <v>3104</v>
      </c>
      <c r="C905" s="3" t="s">
        <v>2136</v>
      </c>
      <c r="E905" s="10" t="s">
        <v>1838</v>
      </c>
      <c r="F905" s="3" t="s">
        <v>1965</v>
      </c>
      <c r="G905" s="3" t="s">
        <v>4114</v>
      </c>
      <c r="I905" s="32">
        <v>32.766667</v>
      </c>
      <c r="J905" s="32">
        <v>-6.55</v>
      </c>
      <c r="P905" s="3" t="s">
        <v>1820</v>
      </c>
      <c r="T905" s="3" t="s">
        <v>1027</v>
      </c>
      <c r="V905" s="3">
        <v>7140150011</v>
      </c>
      <c r="W905" s="20"/>
    </row>
    <row r="906" spans="1:23" s="3" customFormat="1" ht="25.5">
      <c r="A906" s="18">
        <f t="shared" si="14"/>
        <v>904</v>
      </c>
      <c r="B906" s="3" t="s">
        <v>3104</v>
      </c>
      <c r="C906" s="3" t="s">
        <v>2136</v>
      </c>
      <c r="E906" s="10" t="s">
        <v>1838</v>
      </c>
      <c r="F906" s="3" t="s">
        <v>657</v>
      </c>
      <c r="G906" s="10" t="s">
        <v>673</v>
      </c>
      <c r="I906" s="32">
        <v>32.8</v>
      </c>
      <c r="J906" s="32">
        <v>-7.9</v>
      </c>
      <c r="P906" s="3" t="s">
        <v>1925</v>
      </c>
      <c r="T906" s="3" t="s">
        <v>1027</v>
      </c>
      <c r="U906" s="10" t="s">
        <v>2582</v>
      </c>
      <c r="V906" s="3">
        <v>7140150003</v>
      </c>
      <c r="W906" s="20"/>
    </row>
    <row r="907" spans="1:23" s="3" customFormat="1" ht="25.5">
      <c r="A907" s="18">
        <f t="shared" si="14"/>
        <v>905</v>
      </c>
      <c r="B907" s="3" t="s">
        <v>3104</v>
      </c>
      <c r="C907" s="3" t="s">
        <v>2136</v>
      </c>
      <c r="E907" s="9" t="s">
        <v>1838</v>
      </c>
      <c r="F907" s="3" t="s">
        <v>2497</v>
      </c>
      <c r="G907" s="3" t="s">
        <v>4114</v>
      </c>
      <c r="I907" s="32">
        <v>32.866667</v>
      </c>
      <c r="J907" s="32">
        <v>-7.083333</v>
      </c>
      <c r="P907" s="3" t="s">
        <v>1820</v>
      </c>
      <c r="T907" s="3" t="s">
        <v>1027</v>
      </c>
      <c r="U907" s="10" t="s">
        <v>2582</v>
      </c>
      <c r="V907" s="3">
        <v>7140150006</v>
      </c>
      <c r="W907" s="20"/>
    </row>
    <row r="908" spans="1:23" ht="39">
      <c r="A908" s="18">
        <f t="shared" si="14"/>
        <v>906</v>
      </c>
      <c r="B908" s="3" t="s">
        <v>3104</v>
      </c>
      <c r="C908" s="3" t="s">
        <v>2136</v>
      </c>
      <c r="D908" s="3"/>
      <c r="E908" s="9" t="s">
        <v>1521</v>
      </c>
      <c r="F908" s="10" t="s">
        <v>2083</v>
      </c>
      <c r="G908" s="10" t="s">
        <v>4114</v>
      </c>
      <c r="H908" s="3"/>
      <c r="I908" s="32">
        <v>32.666667</v>
      </c>
      <c r="J908" s="32">
        <v>-6.791667</v>
      </c>
      <c r="K908" s="3"/>
      <c r="L908" s="3" t="s">
        <v>3122</v>
      </c>
      <c r="M908" s="10" t="s">
        <v>1104</v>
      </c>
      <c r="N908" s="3" t="s">
        <v>856</v>
      </c>
      <c r="O908" s="3" t="s">
        <v>1850</v>
      </c>
      <c r="P908" s="3" t="s">
        <v>1820</v>
      </c>
      <c r="Q908" s="3"/>
      <c r="R908" s="10" t="s">
        <v>1975</v>
      </c>
      <c r="S908" s="10" t="s">
        <v>1185</v>
      </c>
      <c r="T908" s="3" t="s">
        <v>1027</v>
      </c>
      <c r="U908" s="10" t="s">
        <v>4726</v>
      </c>
      <c r="V908" s="3">
        <v>7140150001</v>
      </c>
      <c r="W908" s="3" t="s">
        <v>3391</v>
      </c>
    </row>
    <row r="909" spans="1:23" ht="103.5">
      <c r="A909" s="18">
        <f t="shared" si="14"/>
        <v>907</v>
      </c>
      <c r="B909" s="3" t="s">
        <v>3104</v>
      </c>
      <c r="C909" s="3" t="s">
        <v>2136</v>
      </c>
      <c r="D909" s="3"/>
      <c r="E909" s="9" t="s">
        <v>1838</v>
      </c>
      <c r="F909" s="10" t="s">
        <v>1952</v>
      </c>
      <c r="G909" s="3" t="s">
        <v>1818</v>
      </c>
      <c r="H909" s="3"/>
      <c r="I909" s="43">
        <v>32.783333</v>
      </c>
      <c r="J909" s="43">
        <v>-6.666667</v>
      </c>
      <c r="K909" s="3"/>
      <c r="L909" s="3" t="s">
        <v>3122</v>
      </c>
      <c r="M909" s="10" t="s">
        <v>2293</v>
      </c>
      <c r="N909" s="3" t="s">
        <v>550</v>
      </c>
      <c r="O909" s="3" t="s">
        <v>1850</v>
      </c>
      <c r="P909" s="10" t="s">
        <v>1925</v>
      </c>
      <c r="Q909" s="3" t="s">
        <v>4894</v>
      </c>
      <c r="S909" s="3"/>
      <c r="T909" s="3" t="s">
        <v>1027</v>
      </c>
      <c r="U909" s="10" t="s">
        <v>1484</v>
      </c>
      <c r="V909" s="3">
        <v>7140150002</v>
      </c>
      <c r="W909" s="3" t="s">
        <v>2782</v>
      </c>
    </row>
    <row r="910" spans="1:23" ht="51.75">
      <c r="A910" s="18">
        <f t="shared" si="14"/>
        <v>908</v>
      </c>
      <c r="B910" s="3" t="s">
        <v>3104</v>
      </c>
      <c r="C910" s="3" t="s">
        <v>2136</v>
      </c>
      <c r="D910" s="3"/>
      <c r="E910" s="9" t="s">
        <v>1838</v>
      </c>
      <c r="F910" s="10" t="s">
        <v>5117</v>
      </c>
      <c r="G910" s="10" t="s">
        <v>4114</v>
      </c>
      <c r="H910" s="3"/>
      <c r="I910" s="42">
        <v>32.66667</v>
      </c>
      <c r="J910" s="42">
        <v>-6.96667</v>
      </c>
      <c r="L910" s="3"/>
      <c r="M910" s="10" t="s">
        <v>1558</v>
      </c>
      <c r="N910" s="3"/>
      <c r="O910" s="3"/>
      <c r="P910" s="3" t="s">
        <v>1820</v>
      </c>
      <c r="Q910" s="3"/>
      <c r="R910" s="10"/>
      <c r="T910" s="10" t="s">
        <v>352</v>
      </c>
      <c r="U910" s="10" t="s">
        <v>4727</v>
      </c>
      <c r="V910" s="3">
        <v>7140150004</v>
      </c>
      <c r="W910" s="3"/>
    </row>
    <row r="911" spans="1:23" s="3" customFormat="1" ht="25.5">
      <c r="A911" s="18">
        <f t="shared" si="14"/>
        <v>909</v>
      </c>
      <c r="B911" s="3" t="s">
        <v>3104</v>
      </c>
      <c r="C911" s="3" t="s">
        <v>2136</v>
      </c>
      <c r="E911" s="9" t="s">
        <v>1838</v>
      </c>
      <c r="F911" s="10" t="s">
        <v>2099</v>
      </c>
      <c r="G911" s="3" t="s">
        <v>4114</v>
      </c>
      <c r="I911" s="32">
        <v>32.633333</v>
      </c>
      <c r="J911" s="32">
        <v>-7.133333</v>
      </c>
      <c r="P911" s="3" t="s">
        <v>1820</v>
      </c>
      <c r="T911" s="3" t="s">
        <v>1027</v>
      </c>
      <c r="U911" s="10" t="s">
        <v>2582</v>
      </c>
      <c r="V911" s="3">
        <v>7140150007</v>
      </c>
      <c r="W911" s="20"/>
    </row>
    <row r="912" spans="1:23" s="3" customFormat="1" ht="51.75">
      <c r="A912" s="18">
        <f t="shared" si="14"/>
        <v>910</v>
      </c>
      <c r="B912" s="3" t="s">
        <v>3104</v>
      </c>
      <c r="C912" s="3" t="s">
        <v>2136</v>
      </c>
      <c r="E912" s="9" t="s">
        <v>1838</v>
      </c>
      <c r="F912" s="10" t="s">
        <v>2010</v>
      </c>
      <c r="G912" s="3" t="s">
        <v>4114</v>
      </c>
      <c r="I912" s="42">
        <v>32.81667</v>
      </c>
      <c r="J912" s="42">
        <v>-6.71667</v>
      </c>
      <c r="M912" s="10" t="s">
        <v>4626</v>
      </c>
      <c r="P912" s="3" t="s">
        <v>1511</v>
      </c>
      <c r="S912" s="3" t="s">
        <v>215</v>
      </c>
      <c r="T912" s="10" t="s">
        <v>352</v>
      </c>
      <c r="U912" s="10" t="s">
        <v>342</v>
      </c>
      <c r="W912" s="3" t="s">
        <v>1807</v>
      </c>
    </row>
    <row r="913" spans="1:23" s="3" customFormat="1" ht="39">
      <c r="A913" s="18">
        <f t="shared" si="14"/>
        <v>911</v>
      </c>
      <c r="B913" s="3" t="s">
        <v>3104</v>
      </c>
      <c r="C913" s="3" t="s">
        <v>2136</v>
      </c>
      <c r="E913" s="9" t="s">
        <v>2435</v>
      </c>
      <c r="F913" s="10" t="s">
        <v>2821</v>
      </c>
      <c r="G913" s="3" t="s">
        <v>4114</v>
      </c>
      <c r="I913" s="32">
        <v>32.75</v>
      </c>
      <c r="J913" s="32">
        <v>-6.783333</v>
      </c>
      <c r="M913" s="10" t="s">
        <v>4626</v>
      </c>
      <c r="P913" s="3" t="s">
        <v>1106</v>
      </c>
      <c r="S913" s="3" t="s">
        <v>1105</v>
      </c>
      <c r="T913" s="3" t="s">
        <v>1027</v>
      </c>
      <c r="U913" s="10" t="s">
        <v>873</v>
      </c>
      <c r="V913" s="3">
        <v>7140150009</v>
      </c>
      <c r="W913" s="20"/>
    </row>
    <row r="914" spans="1:23" s="3" customFormat="1" ht="51.75">
      <c r="A914" s="18">
        <f t="shared" si="14"/>
        <v>912</v>
      </c>
      <c r="B914" s="3" t="s">
        <v>3104</v>
      </c>
      <c r="C914" s="3" t="s">
        <v>2136</v>
      </c>
      <c r="E914" s="9" t="s">
        <v>2435</v>
      </c>
      <c r="F914" s="10" t="s">
        <v>2498</v>
      </c>
      <c r="G914" s="3" t="s">
        <v>4114</v>
      </c>
      <c r="I914" s="42">
        <v>32.71667</v>
      </c>
      <c r="J914" s="42">
        <v>-6.9</v>
      </c>
      <c r="M914" s="10" t="s">
        <v>1104</v>
      </c>
      <c r="P914" s="3" t="s">
        <v>1820</v>
      </c>
      <c r="R914" s="10" t="s">
        <v>2350</v>
      </c>
      <c r="S914" s="10" t="s">
        <v>1773</v>
      </c>
      <c r="T914" s="10" t="s">
        <v>352</v>
      </c>
      <c r="U914" s="10" t="s">
        <v>4728</v>
      </c>
      <c r="V914" s="3">
        <v>7140150005</v>
      </c>
      <c r="W914" s="20"/>
    </row>
    <row r="915" spans="1:23" s="3" customFormat="1" ht="25.5">
      <c r="A915" s="18">
        <f t="shared" si="14"/>
        <v>913</v>
      </c>
      <c r="B915" s="3" t="s">
        <v>3104</v>
      </c>
      <c r="C915" s="3" t="s">
        <v>2136</v>
      </c>
      <c r="E915" s="3" t="s">
        <v>2119</v>
      </c>
      <c r="G915" s="10" t="s">
        <v>674</v>
      </c>
      <c r="I915" s="32">
        <v>32.666667</v>
      </c>
      <c r="J915" s="32">
        <v>-7.083333</v>
      </c>
      <c r="P915" s="3" t="s">
        <v>1820</v>
      </c>
      <c r="T915" s="3" t="s">
        <v>1027</v>
      </c>
      <c r="V915" s="3">
        <v>7140150012</v>
      </c>
      <c r="W915" s="20"/>
    </row>
    <row r="916" spans="1:23" s="3" customFormat="1" ht="12.75">
      <c r="A916" s="18">
        <f t="shared" si="14"/>
        <v>914</v>
      </c>
      <c r="B916" s="3" t="s">
        <v>3104</v>
      </c>
      <c r="C916" s="3" t="s">
        <v>1360</v>
      </c>
      <c r="E916" s="3" t="s">
        <v>2452</v>
      </c>
      <c r="F916" s="3" t="s">
        <v>5092</v>
      </c>
      <c r="G916" s="3" t="s">
        <v>1543</v>
      </c>
      <c r="I916" s="32">
        <v>32.316667</v>
      </c>
      <c r="J916" s="32">
        <v>-7.983333</v>
      </c>
      <c r="P916" s="3" t="s">
        <v>1820</v>
      </c>
      <c r="T916" s="3" t="s">
        <v>1027</v>
      </c>
      <c r="V916" s="3">
        <v>7140190003</v>
      </c>
      <c r="W916" s="20"/>
    </row>
    <row r="917" spans="1:23" s="3" customFormat="1" ht="12.75">
      <c r="A917" s="18">
        <f t="shared" si="14"/>
        <v>915</v>
      </c>
      <c r="B917" s="3" t="s">
        <v>3104</v>
      </c>
      <c r="C917" s="3" t="s">
        <v>1360</v>
      </c>
      <c r="E917" s="3" t="s">
        <v>2452</v>
      </c>
      <c r="F917" s="3" t="s">
        <v>4929</v>
      </c>
      <c r="G917" s="3" t="s">
        <v>1543</v>
      </c>
      <c r="I917" s="32">
        <v>32.116667</v>
      </c>
      <c r="J917" s="32">
        <v>-8.25</v>
      </c>
      <c r="P917" s="3" t="s">
        <v>1820</v>
      </c>
      <c r="T917" s="3" t="s">
        <v>1027</v>
      </c>
      <c r="V917" s="3">
        <v>7140190004</v>
      </c>
      <c r="W917" s="20"/>
    </row>
    <row r="918" spans="1:23" s="3" customFormat="1" ht="51.75">
      <c r="A918" s="18">
        <f t="shared" si="14"/>
        <v>916</v>
      </c>
      <c r="B918" s="3" t="s">
        <v>3104</v>
      </c>
      <c r="C918" s="3" t="s">
        <v>1360</v>
      </c>
      <c r="E918" s="3" t="s">
        <v>2452</v>
      </c>
      <c r="F918" s="3" t="s">
        <v>4930</v>
      </c>
      <c r="G918" s="3" t="s">
        <v>2598</v>
      </c>
      <c r="I918" s="42">
        <v>31.63333</v>
      </c>
      <c r="J918" s="42">
        <v>-7.16667</v>
      </c>
      <c r="P918" s="3" t="s">
        <v>1820</v>
      </c>
      <c r="T918" s="10" t="s">
        <v>352</v>
      </c>
      <c r="U918" s="3" t="s">
        <v>5118</v>
      </c>
      <c r="V918" s="3">
        <v>7140190007</v>
      </c>
      <c r="W918" s="20"/>
    </row>
    <row r="919" spans="1:23" ht="103.5">
      <c r="A919" s="18">
        <f t="shared" si="14"/>
        <v>917</v>
      </c>
      <c r="B919" s="3" t="s">
        <v>3104</v>
      </c>
      <c r="C919" s="3" t="s">
        <v>1463</v>
      </c>
      <c r="D919" s="3"/>
      <c r="E919" s="10" t="s">
        <v>2292</v>
      </c>
      <c r="G919" s="10" t="s">
        <v>855</v>
      </c>
      <c r="H919" s="3"/>
      <c r="I919" s="32">
        <v>32.25</v>
      </c>
      <c r="J919" s="48">
        <v>-8.2</v>
      </c>
      <c r="K919" s="3" t="s">
        <v>296</v>
      </c>
      <c r="L919" s="3" t="s">
        <v>2698</v>
      </c>
      <c r="M919" s="3"/>
      <c r="N919" s="3" t="s">
        <v>1532</v>
      </c>
      <c r="O919" s="3" t="s">
        <v>1630</v>
      </c>
      <c r="P919" s="3" t="s">
        <v>2298</v>
      </c>
      <c r="Q919" s="3" t="s">
        <v>4687</v>
      </c>
      <c r="T919" s="3" t="s">
        <v>1027</v>
      </c>
      <c r="U919" s="3"/>
      <c r="V919" s="3"/>
      <c r="W919" s="3" t="s">
        <v>3003</v>
      </c>
    </row>
    <row r="920" spans="1:23" ht="39">
      <c r="A920" s="18">
        <f t="shared" si="14"/>
        <v>918</v>
      </c>
      <c r="B920" s="3" t="s">
        <v>3104</v>
      </c>
      <c r="C920" s="3" t="s">
        <v>1463</v>
      </c>
      <c r="D920" s="3"/>
      <c r="E920" s="8" t="s">
        <v>2452</v>
      </c>
      <c r="F920" s="7" t="s">
        <v>5091</v>
      </c>
      <c r="G920" s="10" t="s">
        <v>4114</v>
      </c>
      <c r="H920" s="3"/>
      <c r="I920" s="32">
        <v>32.25</v>
      </c>
      <c r="J920" s="48">
        <v>-8.45</v>
      </c>
      <c r="K920" s="3"/>
      <c r="L920" s="3">
        <v>1873</v>
      </c>
      <c r="M920" s="10" t="s">
        <v>226</v>
      </c>
      <c r="N920" s="10" t="s">
        <v>569</v>
      </c>
      <c r="O920" s="3" t="s">
        <v>467</v>
      </c>
      <c r="P920" s="3" t="s">
        <v>2298</v>
      </c>
      <c r="Q920" s="3" t="s">
        <v>4688</v>
      </c>
      <c r="R920" s="10" t="s">
        <v>2350</v>
      </c>
      <c r="T920" s="3" t="s">
        <v>1027</v>
      </c>
      <c r="U920" s="10" t="s">
        <v>231</v>
      </c>
      <c r="V920" s="3">
        <v>7140330004</v>
      </c>
      <c r="W920" s="3" t="s">
        <v>2988</v>
      </c>
    </row>
    <row r="921" spans="1:23" s="3" customFormat="1" ht="12.75">
      <c r="A921" s="18">
        <f t="shared" si="14"/>
        <v>919</v>
      </c>
      <c r="B921" s="3" t="s">
        <v>3104</v>
      </c>
      <c r="C921" s="3" t="s">
        <v>1463</v>
      </c>
      <c r="E921" s="3" t="s">
        <v>2452</v>
      </c>
      <c r="F921" s="3" t="s">
        <v>5090</v>
      </c>
      <c r="G921" s="10" t="s">
        <v>4114</v>
      </c>
      <c r="I921" s="32">
        <v>32.25</v>
      </c>
      <c r="J921" s="48">
        <v>-8.45</v>
      </c>
      <c r="P921" s="3" t="s">
        <v>1925</v>
      </c>
      <c r="T921" s="3" t="s">
        <v>1027</v>
      </c>
      <c r="V921" s="3">
        <v>7140330004</v>
      </c>
      <c r="W921" s="20"/>
    </row>
    <row r="922" spans="1:23" s="3" customFormat="1" ht="25.5">
      <c r="A922" s="18">
        <f t="shared" si="14"/>
        <v>920</v>
      </c>
      <c r="B922" s="3" t="s">
        <v>3104</v>
      </c>
      <c r="C922" s="3" t="s">
        <v>1463</v>
      </c>
      <c r="E922" s="3" t="s">
        <v>2452</v>
      </c>
      <c r="F922" s="3" t="s">
        <v>5089</v>
      </c>
      <c r="G922" s="10" t="s">
        <v>4114</v>
      </c>
      <c r="I922" s="32">
        <v>32.25</v>
      </c>
      <c r="J922" s="32">
        <v>-8.533333</v>
      </c>
      <c r="P922" s="3" t="s">
        <v>1820</v>
      </c>
      <c r="T922" s="3" t="s">
        <v>1027</v>
      </c>
      <c r="U922" s="10" t="s">
        <v>2206</v>
      </c>
      <c r="V922" s="3">
        <v>7140330005</v>
      </c>
      <c r="W922" s="20"/>
    </row>
    <row r="923" spans="1:23" ht="90.75">
      <c r="A923" s="18">
        <f t="shared" si="14"/>
        <v>921</v>
      </c>
      <c r="B923" s="3" t="s">
        <v>3104</v>
      </c>
      <c r="C923" s="10" t="s">
        <v>2205</v>
      </c>
      <c r="D923" s="10"/>
      <c r="E923" s="9" t="s">
        <v>2452</v>
      </c>
      <c r="F923" s="10" t="s">
        <v>2204</v>
      </c>
      <c r="G923" s="10" t="s">
        <v>1543</v>
      </c>
      <c r="H923" s="3"/>
      <c r="I923" s="42">
        <v>32.28333</v>
      </c>
      <c r="J923" s="42">
        <v>-7.83333</v>
      </c>
      <c r="K923" s="3" t="s">
        <v>3292</v>
      </c>
      <c r="L923" s="3"/>
      <c r="M923" s="10" t="s">
        <v>1181</v>
      </c>
      <c r="N923" s="3" t="s">
        <v>728</v>
      </c>
      <c r="O923" s="3" t="s">
        <v>1039</v>
      </c>
      <c r="P923" s="3" t="s">
        <v>1820</v>
      </c>
      <c r="Q923" s="3" t="s">
        <v>4689</v>
      </c>
      <c r="R923" s="10" t="s">
        <v>1975</v>
      </c>
      <c r="S923" s="10" t="s">
        <v>3858</v>
      </c>
      <c r="T923" s="10" t="s">
        <v>352</v>
      </c>
      <c r="U923" s="10" t="s">
        <v>2101</v>
      </c>
      <c r="V923" s="3">
        <v>7140190005</v>
      </c>
      <c r="W923" s="3" t="s">
        <v>3614</v>
      </c>
    </row>
    <row r="924" spans="1:23" s="3" customFormat="1" ht="12.75">
      <c r="A924" s="18">
        <f t="shared" si="14"/>
        <v>922</v>
      </c>
      <c r="B924" s="3" t="s">
        <v>3104</v>
      </c>
      <c r="C924" s="3" t="s">
        <v>1463</v>
      </c>
      <c r="E924" s="3" t="s">
        <v>2452</v>
      </c>
      <c r="F924" s="3" t="s">
        <v>5248</v>
      </c>
      <c r="G924" s="10" t="s">
        <v>4114</v>
      </c>
      <c r="I924" s="32">
        <v>32.283333</v>
      </c>
      <c r="J924" s="32">
        <v>-8.333333</v>
      </c>
      <c r="P924" s="3" t="s">
        <v>1925</v>
      </c>
      <c r="T924" s="3" t="s">
        <v>1027</v>
      </c>
      <c r="V924" s="3">
        <v>7140330001</v>
      </c>
      <c r="W924" s="20"/>
    </row>
    <row r="925" spans="1:23" ht="129.75">
      <c r="A925" s="18">
        <f t="shared" si="14"/>
        <v>923</v>
      </c>
      <c r="B925" s="3" t="s">
        <v>3104</v>
      </c>
      <c r="C925" s="10" t="s">
        <v>1258</v>
      </c>
      <c r="D925" s="10"/>
      <c r="E925" s="10" t="s">
        <v>2683</v>
      </c>
      <c r="F925" s="10" t="s">
        <v>1404</v>
      </c>
      <c r="G925" s="3" t="s">
        <v>4114</v>
      </c>
      <c r="H925" s="3"/>
      <c r="I925" s="42">
        <v>26.36667</v>
      </c>
      <c r="J925" s="42">
        <v>-12.91667</v>
      </c>
      <c r="K925" s="10" t="s">
        <v>4145</v>
      </c>
      <c r="L925" s="3">
        <v>1947</v>
      </c>
      <c r="M925" s="10" t="s">
        <v>226</v>
      </c>
      <c r="N925" s="10" t="s">
        <v>570</v>
      </c>
      <c r="O925" s="3" t="s">
        <v>409</v>
      </c>
      <c r="P925" s="3" t="s">
        <v>1820</v>
      </c>
      <c r="Q925" s="10" t="s">
        <v>5064</v>
      </c>
      <c r="R925" s="10" t="s">
        <v>4313</v>
      </c>
      <c r="T925" s="10" t="s">
        <v>352</v>
      </c>
      <c r="U925" s="10" t="s">
        <v>571</v>
      </c>
      <c r="V925" s="3">
        <v>7150000001</v>
      </c>
      <c r="W925" s="3" t="s">
        <v>3951</v>
      </c>
    </row>
    <row r="926" spans="1:23" ht="39">
      <c r="A926" s="18">
        <f t="shared" si="14"/>
        <v>924</v>
      </c>
      <c r="B926" s="10" t="s">
        <v>3001</v>
      </c>
      <c r="C926" s="10"/>
      <c r="D926" s="10"/>
      <c r="E926" s="10" t="s">
        <v>4990</v>
      </c>
      <c r="F926" s="10"/>
      <c r="G926" s="10" t="s">
        <v>4977</v>
      </c>
      <c r="H926" s="3"/>
      <c r="I926" s="42">
        <v>-15.54028</v>
      </c>
      <c r="J926" s="42">
        <v>31.27444</v>
      </c>
      <c r="K926" s="3"/>
      <c r="L926" s="3"/>
      <c r="M926" s="10" t="s">
        <v>4779</v>
      </c>
      <c r="N926" s="3"/>
      <c r="O926" s="3"/>
      <c r="P926" s="3"/>
      <c r="Q926" s="3"/>
      <c r="R926" s="10"/>
      <c r="S926" s="3"/>
      <c r="T926" s="10" t="s">
        <v>907</v>
      </c>
      <c r="U926" s="10" t="s">
        <v>4571</v>
      </c>
      <c r="V926" s="3"/>
      <c r="W926" s="3"/>
    </row>
    <row r="927" spans="1:21" s="10" customFormat="1" ht="39">
      <c r="A927" s="18">
        <f t="shared" si="14"/>
        <v>925</v>
      </c>
      <c r="B927" s="10" t="s">
        <v>3001</v>
      </c>
      <c r="C927" s="10" t="s">
        <v>2514</v>
      </c>
      <c r="E927" s="10" t="s">
        <v>3002</v>
      </c>
      <c r="G927" s="10" t="s">
        <v>2916</v>
      </c>
      <c r="I927" s="42"/>
      <c r="J927" s="42"/>
      <c r="K927" s="10" t="s">
        <v>925</v>
      </c>
      <c r="L927" s="10">
        <v>1975</v>
      </c>
      <c r="M927" s="10" t="s">
        <v>3547</v>
      </c>
      <c r="Q927" s="10" t="s">
        <v>2515</v>
      </c>
      <c r="S927" s="10" t="s">
        <v>1685</v>
      </c>
      <c r="U927" s="10" t="s">
        <v>4464</v>
      </c>
    </row>
    <row r="928" spans="1:21" s="10" customFormat="1" ht="25.5">
      <c r="A928" s="18">
        <f t="shared" si="14"/>
        <v>926</v>
      </c>
      <c r="B928" s="10" t="s">
        <v>3001</v>
      </c>
      <c r="E928" s="10" t="s">
        <v>2629</v>
      </c>
      <c r="G928" s="10" t="s">
        <v>4714</v>
      </c>
      <c r="H928" s="10" t="s">
        <v>4780</v>
      </c>
      <c r="I928" s="42">
        <v>-12.38333</v>
      </c>
      <c r="J928" s="42">
        <v>36.18333</v>
      </c>
      <c r="M928" s="10" t="s">
        <v>4779</v>
      </c>
      <c r="T928" s="10" t="s">
        <v>770</v>
      </c>
      <c r="U928" s="10" t="s">
        <v>4571</v>
      </c>
    </row>
    <row r="929" spans="1:21" s="10" customFormat="1" ht="39">
      <c r="A929" s="18">
        <f t="shared" si="14"/>
        <v>927</v>
      </c>
      <c r="B929" s="10" t="s">
        <v>3001</v>
      </c>
      <c r="C929" s="10" t="s">
        <v>2513</v>
      </c>
      <c r="E929" s="10" t="s">
        <v>3622</v>
      </c>
      <c r="G929" s="10" t="s">
        <v>2082</v>
      </c>
      <c r="I929" s="42"/>
      <c r="J929" s="42"/>
      <c r="K929" s="10" t="s">
        <v>2853</v>
      </c>
      <c r="M929" s="10" t="s">
        <v>3547</v>
      </c>
      <c r="Q929" s="10" t="s">
        <v>2512</v>
      </c>
      <c r="U929" s="10" t="s">
        <v>4464</v>
      </c>
    </row>
    <row r="930" spans="1:23" s="3" customFormat="1" ht="39">
      <c r="A930" s="18">
        <f t="shared" si="14"/>
        <v>928</v>
      </c>
      <c r="B930" s="3" t="s">
        <v>2393</v>
      </c>
      <c r="C930" s="3" t="s">
        <v>2732</v>
      </c>
      <c r="E930" s="3" t="s">
        <v>1862</v>
      </c>
      <c r="G930" s="3" t="s">
        <v>4114</v>
      </c>
      <c r="I930" s="32">
        <v>-28.5</v>
      </c>
      <c r="J930" s="32">
        <v>16</v>
      </c>
      <c r="M930" s="3" t="s">
        <v>1510</v>
      </c>
      <c r="Q930" s="3" t="s">
        <v>1607</v>
      </c>
      <c r="S930" s="3" t="s">
        <v>30</v>
      </c>
      <c r="T930" s="3" t="s">
        <v>3466</v>
      </c>
      <c r="V930" s="20"/>
      <c r="W930" s="20"/>
    </row>
    <row r="931" spans="1:23" s="3" customFormat="1" ht="51.75">
      <c r="A931" s="18">
        <f t="shared" si="14"/>
        <v>929</v>
      </c>
      <c r="B931" s="3" t="s">
        <v>2393</v>
      </c>
      <c r="C931" s="3" t="s">
        <v>2732</v>
      </c>
      <c r="E931" s="3" t="s">
        <v>2491</v>
      </c>
      <c r="G931" s="3" t="s">
        <v>4114</v>
      </c>
      <c r="I931" s="32">
        <v>-19</v>
      </c>
      <c r="J931" s="32">
        <v>12</v>
      </c>
      <c r="M931" s="3" t="s">
        <v>1510</v>
      </c>
      <c r="Q931" s="3" t="s">
        <v>1861</v>
      </c>
      <c r="S931" s="3" t="s">
        <v>30</v>
      </c>
      <c r="T931" s="3" t="s">
        <v>3466</v>
      </c>
      <c r="V931" s="20"/>
      <c r="W931" s="20"/>
    </row>
    <row r="932" spans="1:23" s="3" customFormat="1" ht="39">
      <c r="A932" s="18">
        <f t="shared" si="14"/>
        <v>930</v>
      </c>
      <c r="B932" s="3" t="s">
        <v>2393</v>
      </c>
      <c r="C932" s="3" t="s">
        <v>2732</v>
      </c>
      <c r="E932" s="3" t="s">
        <v>2492</v>
      </c>
      <c r="G932" s="3" t="s">
        <v>4114</v>
      </c>
      <c r="I932" s="32">
        <v>-24</v>
      </c>
      <c r="J932" s="32">
        <v>14</v>
      </c>
      <c r="M932" s="3" t="s">
        <v>1510</v>
      </c>
      <c r="Q932" s="3" t="s">
        <v>1894</v>
      </c>
      <c r="S932" s="3" t="s">
        <v>30</v>
      </c>
      <c r="T932" s="3" t="s">
        <v>3466</v>
      </c>
      <c r="V932" s="20"/>
      <c r="W932" s="20"/>
    </row>
    <row r="933" spans="1:23" s="10" customFormat="1" ht="25.5">
      <c r="A933" s="18">
        <f t="shared" si="14"/>
        <v>931</v>
      </c>
      <c r="B933" s="10" t="s">
        <v>2393</v>
      </c>
      <c r="E933" s="10" t="s">
        <v>4991</v>
      </c>
      <c r="G933" s="10" t="s">
        <v>4114</v>
      </c>
      <c r="H933" s="10" t="s">
        <v>4372</v>
      </c>
      <c r="I933" s="42">
        <v>-17.55</v>
      </c>
      <c r="J933" s="42">
        <v>13.5</v>
      </c>
      <c r="M933" s="10" t="s">
        <v>1510</v>
      </c>
      <c r="T933" s="10" t="s">
        <v>770</v>
      </c>
      <c r="U933" s="10" t="s">
        <v>4878</v>
      </c>
      <c r="V933" s="21"/>
      <c r="W933" s="21"/>
    </row>
    <row r="934" spans="1:21" s="10" customFormat="1" ht="39">
      <c r="A934" s="18">
        <f t="shared" si="14"/>
        <v>932</v>
      </c>
      <c r="B934" s="10" t="s">
        <v>2393</v>
      </c>
      <c r="E934" s="10" t="s">
        <v>5172</v>
      </c>
      <c r="G934" s="10" t="s">
        <v>4702</v>
      </c>
      <c r="H934" s="10" t="s">
        <v>4110</v>
      </c>
      <c r="I934" s="42">
        <v>-20.8</v>
      </c>
      <c r="J934" s="42">
        <v>16.11667</v>
      </c>
      <c r="M934" s="10" t="s">
        <v>3547</v>
      </c>
      <c r="T934" s="10" t="s">
        <v>770</v>
      </c>
      <c r="U934" s="10" t="s">
        <v>179</v>
      </c>
    </row>
    <row r="935" spans="1:21" s="10" customFormat="1" ht="12.75">
      <c r="A935" s="18">
        <f t="shared" si="14"/>
        <v>933</v>
      </c>
      <c r="B935" s="10" t="s">
        <v>2393</v>
      </c>
      <c r="E935" s="10" t="s">
        <v>4614</v>
      </c>
      <c r="G935" s="10" t="s">
        <v>4615</v>
      </c>
      <c r="H935" s="10" t="s">
        <v>4616</v>
      </c>
      <c r="I935" s="42">
        <v>-21.91667</v>
      </c>
      <c r="J935" s="42">
        <v>17.1</v>
      </c>
      <c r="M935" s="10" t="s">
        <v>3547</v>
      </c>
      <c r="T935" s="10" t="s">
        <v>770</v>
      </c>
      <c r="U935" s="10" t="s">
        <v>770</v>
      </c>
    </row>
    <row r="936" spans="1:21" s="10" customFormat="1" ht="51.75">
      <c r="A936" s="18">
        <f t="shared" si="14"/>
        <v>934</v>
      </c>
      <c r="B936" s="10" t="s">
        <v>2393</v>
      </c>
      <c r="E936" s="10" t="s">
        <v>2906</v>
      </c>
      <c r="G936" s="10" t="s">
        <v>153</v>
      </c>
      <c r="I936" s="42">
        <v>-20.03333</v>
      </c>
      <c r="J936" s="42">
        <v>16.76667</v>
      </c>
      <c r="M936" s="10" t="s">
        <v>5173</v>
      </c>
      <c r="Q936" s="10" t="s">
        <v>2053</v>
      </c>
      <c r="T936" s="10" t="s">
        <v>770</v>
      </c>
      <c r="U936" s="10" t="s">
        <v>769</v>
      </c>
    </row>
    <row r="937" spans="1:21" s="10" customFormat="1" ht="39">
      <c r="A937" s="18">
        <f t="shared" si="14"/>
        <v>935</v>
      </c>
      <c r="B937" s="10" t="s">
        <v>2393</v>
      </c>
      <c r="E937" s="10" t="s">
        <v>4676</v>
      </c>
      <c r="G937" s="10" t="s">
        <v>4396</v>
      </c>
      <c r="H937" s="10" t="s">
        <v>3418</v>
      </c>
      <c r="I937" s="42">
        <v>-20.76667</v>
      </c>
      <c r="J937" s="42">
        <v>16.25</v>
      </c>
      <c r="M937" s="10" t="s">
        <v>3547</v>
      </c>
      <c r="T937" s="10" t="s">
        <v>770</v>
      </c>
      <c r="U937" s="10" t="s">
        <v>179</v>
      </c>
    </row>
    <row r="938" spans="1:21" s="10" customFormat="1" ht="39">
      <c r="A938" s="18">
        <f t="shared" si="14"/>
        <v>936</v>
      </c>
      <c r="B938" s="10" t="s">
        <v>2393</v>
      </c>
      <c r="E938" s="10" t="s">
        <v>4111</v>
      </c>
      <c r="G938" s="10" t="s">
        <v>4742</v>
      </c>
      <c r="H938" s="10" t="s">
        <v>2473</v>
      </c>
      <c r="I938" s="42">
        <v>-20.88333</v>
      </c>
      <c r="J938" s="42">
        <v>16.51667</v>
      </c>
      <c r="M938" s="10" t="s">
        <v>3547</v>
      </c>
      <c r="T938" s="10" t="s">
        <v>770</v>
      </c>
      <c r="U938" s="10" t="s">
        <v>180</v>
      </c>
    </row>
    <row r="939" spans="1:21" s="10" customFormat="1" ht="25.5">
      <c r="A939" s="18">
        <f t="shared" si="14"/>
        <v>937</v>
      </c>
      <c r="B939" s="10" t="s">
        <v>2393</v>
      </c>
      <c r="E939" s="10" t="s">
        <v>4170</v>
      </c>
      <c r="G939" s="10" t="s">
        <v>4114</v>
      </c>
      <c r="I939" s="42">
        <v>-17.33333</v>
      </c>
      <c r="J939" s="42">
        <v>13.81667</v>
      </c>
      <c r="K939" s="10" t="s">
        <v>4838</v>
      </c>
      <c r="T939" s="10" t="s">
        <v>770</v>
      </c>
      <c r="U939" s="10" t="s">
        <v>4878</v>
      </c>
    </row>
    <row r="940" spans="1:23" s="3" customFormat="1" ht="25.5">
      <c r="A940" s="18">
        <f t="shared" si="14"/>
        <v>938</v>
      </c>
      <c r="B940" s="3" t="s">
        <v>2386</v>
      </c>
      <c r="G940" s="3" t="s">
        <v>4114</v>
      </c>
      <c r="I940" s="32">
        <v>28.016666666666666</v>
      </c>
      <c r="J940" s="32">
        <v>82.51666666666667</v>
      </c>
      <c r="K940" s="3" t="s">
        <v>216</v>
      </c>
      <c r="M940" s="3" t="s">
        <v>2029</v>
      </c>
      <c r="T940" s="3" t="s">
        <v>1761</v>
      </c>
      <c r="U940" s="10" t="s">
        <v>1761</v>
      </c>
      <c r="V940" s="20"/>
      <c r="W940" s="20"/>
    </row>
    <row r="941" spans="1:23" s="10" customFormat="1" ht="12.75">
      <c r="A941" s="18">
        <f t="shared" si="14"/>
        <v>939</v>
      </c>
      <c r="B941" s="10" t="s">
        <v>2386</v>
      </c>
      <c r="E941" s="10" t="s">
        <v>3158</v>
      </c>
      <c r="F941" s="10" t="s">
        <v>3241</v>
      </c>
      <c r="G941" s="10" t="s">
        <v>4114</v>
      </c>
      <c r="H941" s="10" t="s">
        <v>3265</v>
      </c>
      <c r="I941" s="42"/>
      <c r="J941" s="42"/>
      <c r="M941" s="10" t="s">
        <v>3275</v>
      </c>
      <c r="U941" s="10" t="s">
        <v>1761</v>
      </c>
      <c r="V941" s="21"/>
      <c r="W941" s="21"/>
    </row>
    <row r="942" spans="1:23" s="10" customFormat="1" ht="12.75">
      <c r="A942" s="18">
        <f t="shared" si="14"/>
        <v>940</v>
      </c>
      <c r="B942" s="10" t="s">
        <v>2386</v>
      </c>
      <c r="E942" s="10" t="s">
        <v>3158</v>
      </c>
      <c r="F942" s="10" t="s">
        <v>3159</v>
      </c>
      <c r="G942" s="10" t="s">
        <v>4114</v>
      </c>
      <c r="H942" s="10" t="s">
        <v>3266</v>
      </c>
      <c r="I942" s="42"/>
      <c r="J942" s="42"/>
      <c r="M942" s="10" t="s">
        <v>3275</v>
      </c>
      <c r="U942" s="10" t="s">
        <v>1761</v>
      </c>
      <c r="V942" s="21"/>
      <c r="W942" s="21"/>
    </row>
    <row r="943" spans="1:23" s="10" customFormat="1" ht="12.75">
      <c r="A943" s="18">
        <f t="shared" si="14"/>
        <v>941</v>
      </c>
      <c r="B943" s="10" t="s">
        <v>2386</v>
      </c>
      <c r="E943" s="10" t="s">
        <v>3158</v>
      </c>
      <c r="F943" s="10" t="s">
        <v>3240</v>
      </c>
      <c r="G943" s="10" t="s">
        <v>4114</v>
      </c>
      <c r="H943" s="10" t="s">
        <v>3267</v>
      </c>
      <c r="I943" s="42"/>
      <c r="J943" s="42"/>
      <c r="M943" s="10" t="s">
        <v>3275</v>
      </c>
      <c r="U943" s="10" t="s">
        <v>1761</v>
      </c>
      <c r="V943" s="21"/>
      <c r="W943" s="21"/>
    </row>
    <row r="944" spans="1:23" s="3" customFormat="1" ht="90.75">
      <c r="A944" s="18">
        <f t="shared" si="14"/>
        <v>942</v>
      </c>
      <c r="B944" s="3" t="s">
        <v>2386</v>
      </c>
      <c r="E944" s="10" t="s">
        <v>3158</v>
      </c>
      <c r="F944" s="10" t="s">
        <v>3186</v>
      </c>
      <c r="G944" s="3" t="s">
        <v>4114</v>
      </c>
      <c r="H944" s="11" t="s">
        <v>578</v>
      </c>
      <c r="I944" s="32">
        <v>29.6</v>
      </c>
      <c r="J944" s="32">
        <v>80.5</v>
      </c>
      <c r="K944" s="11"/>
      <c r="M944" s="3" t="s">
        <v>3275</v>
      </c>
      <c r="Q944" s="11"/>
      <c r="S944" s="11"/>
      <c r="T944" s="3" t="s">
        <v>1761</v>
      </c>
      <c r="U944" s="10" t="s">
        <v>1761</v>
      </c>
      <c r="V944" s="20"/>
      <c r="W944" s="20"/>
    </row>
    <row r="945" spans="1:23" s="10" customFormat="1" ht="12.75">
      <c r="A945" s="18">
        <f t="shared" si="14"/>
        <v>943</v>
      </c>
      <c r="B945" s="10" t="s">
        <v>2386</v>
      </c>
      <c r="E945" s="10" t="s">
        <v>3158</v>
      </c>
      <c r="F945" s="10" t="s">
        <v>3242</v>
      </c>
      <c r="G945" s="10" t="s">
        <v>4114</v>
      </c>
      <c r="H945" s="10" t="s">
        <v>3260</v>
      </c>
      <c r="I945" s="42"/>
      <c r="J945" s="42"/>
      <c r="M945" s="10" t="s">
        <v>3275</v>
      </c>
      <c r="U945" s="10" t="s">
        <v>1761</v>
      </c>
      <c r="V945" s="21"/>
      <c r="W945" s="21"/>
    </row>
    <row r="946" spans="1:23" s="3" customFormat="1" ht="25.5">
      <c r="A946" s="18">
        <f t="shared" si="14"/>
        <v>944</v>
      </c>
      <c r="B946" s="3" t="s">
        <v>2386</v>
      </c>
      <c r="E946" s="10" t="s">
        <v>3158</v>
      </c>
      <c r="F946" s="10" t="s">
        <v>1542</v>
      </c>
      <c r="G946" s="3" t="s">
        <v>4114</v>
      </c>
      <c r="I946" s="32">
        <v>29.566666666666666</v>
      </c>
      <c r="J946" s="32">
        <v>80.75</v>
      </c>
      <c r="K946" s="11"/>
      <c r="M946" s="3" t="s">
        <v>1510</v>
      </c>
      <c r="Q946" s="11"/>
      <c r="S946" s="3" t="s">
        <v>273</v>
      </c>
      <c r="T946" s="3" t="s">
        <v>1761</v>
      </c>
      <c r="U946" s="10" t="s">
        <v>1761</v>
      </c>
      <c r="V946" s="20"/>
      <c r="W946" s="20"/>
    </row>
    <row r="947" spans="1:23" s="10" customFormat="1" ht="12.75">
      <c r="A947" s="18">
        <f t="shared" si="14"/>
        <v>945</v>
      </c>
      <c r="B947" s="10" t="s">
        <v>2386</v>
      </c>
      <c r="E947" s="10" t="s">
        <v>3185</v>
      </c>
      <c r="F947" s="10" t="s">
        <v>3376</v>
      </c>
      <c r="G947" s="10" t="s">
        <v>4114</v>
      </c>
      <c r="H947" s="15" t="s">
        <v>2167</v>
      </c>
      <c r="I947" s="42"/>
      <c r="J947" s="42"/>
      <c r="K947" s="15"/>
      <c r="M947" s="10" t="s">
        <v>3275</v>
      </c>
      <c r="Q947" s="15"/>
      <c r="U947" s="10" t="s">
        <v>1761</v>
      </c>
      <c r="V947" s="21"/>
      <c r="W947" s="21"/>
    </row>
    <row r="948" spans="1:23" s="10" customFormat="1" ht="12.75">
      <c r="A948" s="18">
        <f t="shared" si="14"/>
        <v>946</v>
      </c>
      <c r="B948" s="10" t="s">
        <v>2386</v>
      </c>
      <c r="E948" s="10" t="s">
        <v>3185</v>
      </c>
      <c r="F948" s="10" t="s">
        <v>3187</v>
      </c>
      <c r="G948" s="10" t="s">
        <v>4114</v>
      </c>
      <c r="H948" s="15" t="s">
        <v>3259</v>
      </c>
      <c r="I948" s="42"/>
      <c r="J948" s="42"/>
      <c r="K948" s="15"/>
      <c r="M948" s="10" t="s">
        <v>3275</v>
      </c>
      <c r="U948" s="10" t="s">
        <v>1761</v>
      </c>
      <c r="V948" s="21"/>
      <c r="W948" s="21"/>
    </row>
    <row r="949" spans="1:23" s="3" customFormat="1" ht="39">
      <c r="A949" s="18">
        <f t="shared" si="14"/>
        <v>947</v>
      </c>
      <c r="B949" s="3" t="s">
        <v>2386</v>
      </c>
      <c r="E949" s="3" t="s">
        <v>1315</v>
      </c>
      <c r="F949" s="3" t="s">
        <v>1314</v>
      </c>
      <c r="G949" s="3" t="s">
        <v>4114</v>
      </c>
      <c r="H949" s="3" t="s">
        <v>466</v>
      </c>
      <c r="I949" s="32">
        <v>29.566666666666666</v>
      </c>
      <c r="J949" s="32">
        <v>80.93333333333334</v>
      </c>
      <c r="M949" s="3" t="s">
        <v>1510</v>
      </c>
      <c r="S949" s="3" t="s">
        <v>273</v>
      </c>
      <c r="T949" s="3" t="s">
        <v>1761</v>
      </c>
      <c r="U949" s="10" t="s">
        <v>1761</v>
      </c>
      <c r="V949" s="20"/>
      <c r="W949" s="20"/>
    </row>
    <row r="950" spans="1:23" s="3" customFormat="1" ht="25.5">
      <c r="A950" s="18">
        <f t="shared" si="14"/>
        <v>948</v>
      </c>
      <c r="B950" s="3" t="s">
        <v>2386</v>
      </c>
      <c r="E950" s="10" t="s">
        <v>3185</v>
      </c>
      <c r="F950" s="10" t="s">
        <v>985</v>
      </c>
      <c r="G950" s="3" t="s">
        <v>4114</v>
      </c>
      <c r="H950" s="3" t="s">
        <v>663</v>
      </c>
      <c r="I950" s="32">
        <v>29.483333333333334</v>
      </c>
      <c r="J950" s="32">
        <v>81.03333333333333</v>
      </c>
      <c r="M950" s="3" t="s">
        <v>1510</v>
      </c>
      <c r="S950" s="3" t="s">
        <v>273</v>
      </c>
      <c r="T950" s="3" t="s">
        <v>1761</v>
      </c>
      <c r="U950" s="10" t="s">
        <v>1761</v>
      </c>
      <c r="V950" s="20"/>
      <c r="W950" s="20"/>
    </row>
    <row r="951" spans="1:23" s="3" customFormat="1" ht="25.5">
      <c r="A951" s="18">
        <f t="shared" si="14"/>
        <v>949</v>
      </c>
      <c r="B951" s="3" t="s">
        <v>2386</v>
      </c>
      <c r="E951" s="3" t="s">
        <v>984</v>
      </c>
      <c r="G951" s="3" t="s">
        <v>2476</v>
      </c>
      <c r="H951" s="3" t="s">
        <v>951</v>
      </c>
      <c r="I951" s="32">
        <v>29.416666666666668</v>
      </c>
      <c r="J951" s="32">
        <v>81.25</v>
      </c>
      <c r="M951" s="10" t="s">
        <v>1510</v>
      </c>
      <c r="S951" s="3" t="s">
        <v>273</v>
      </c>
      <c r="T951" s="3" t="s">
        <v>1761</v>
      </c>
      <c r="U951" s="10" t="s">
        <v>1761</v>
      </c>
      <c r="V951" s="20"/>
      <c r="W951" s="20"/>
    </row>
    <row r="952" spans="1:23" s="3" customFormat="1" ht="39">
      <c r="A952" s="18">
        <f t="shared" si="14"/>
        <v>950</v>
      </c>
      <c r="B952" s="3" t="s">
        <v>2386</v>
      </c>
      <c r="E952" s="3" t="s">
        <v>1828</v>
      </c>
      <c r="G952" s="3" t="s">
        <v>4114</v>
      </c>
      <c r="H952" s="10" t="s">
        <v>892</v>
      </c>
      <c r="I952" s="32">
        <v>26.833333333333332</v>
      </c>
      <c r="J952" s="32">
        <v>87.2</v>
      </c>
      <c r="K952" s="10" t="s">
        <v>895</v>
      </c>
      <c r="M952" s="10" t="s">
        <v>3275</v>
      </c>
      <c r="P952" s="3" t="s">
        <v>1511</v>
      </c>
      <c r="T952" s="3" t="s">
        <v>1018</v>
      </c>
      <c r="U952" s="10" t="s">
        <v>1403</v>
      </c>
      <c r="V952" s="20"/>
      <c r="W952" s="20"/>
    </row>
    <row r="953" spans="1:23" s="3" customFormat="1" ht="39">
      <c r="A953" s="18">
        <f t="shared" si="14"/>
        <v>951</v>
      </c>
      <c r="B953" s="3" t="s">
        <v>2386</v>
      </c>
      <c r="E953" s="3" t="s">
        <v>986</v>
      </c>
      <c r="G953" s="3" t="s">
        <v>4114</v>
      </c>
      <c r="H953" s="3" t="s">
        <v>1450</v>
      </c>
      <c r="I953" s="32">
        <v>28.266666666666666</v>
      </c>
      <c r="J953" s="32">
        <v>82</v>
      </c>
      <c r="M953" s="3" t="s">
        <v>3275</v>
      </c>
      <c r="S953" s="3" t="s">
        <v>284</v>
      </c>
      <c r="T953" s="3" t="s">
        <v>1761</v>
      </c>
      <c r="U953" s="10" t="s">
        <v>1761</v>
      </c>
      <c r="V953" s="20"/>
      <c r="W953" s="20"/>
    </row>
    <row r="954" spans="1:23" s="4" customFormat="1" ht="39">
      <c r="A954" s="18">
        <f t="shared" si="14"/>
        <v>952</v>
      </c>
      <c r="B954" s="36" t="s">
        <v>1270</v>
      </c>
      <c r="C954" s="3"/>
      <c r="D954" s="3"/>
      <c r="E954" s="3" t="s">
        <v>2075</v>
      </c>
      <c r="F954" s="3"/>
      <c r="G954" s="3" t="s">
        <v>4114</v>
      </c>
      <c r="I954" s="32">
        <v>52.4</v>
      </c>
      <c r="J954" s="32">
        <v>6.883333</v>
      </c>
      <c r="L954" s="3"/>
      <c r="P954" s="3" t="s">
        <v>1511</v>
      </c>
      <c r="T954" s="10" t="s">
        <v>4427</v>
      </c>
      <c r="V954" s="22"/>
      <c r="W954" s="22"/>
    </row>
    <row r="955" spans="1:23" s="4" customFormat="1" ht="39">
      <c r="A955" s="18">
        <f t="shared" si="14"/>
        <v>953</v>
      </c>
      <c r="B955" s="36" t="s">
        <v>1270</v>
      </c>
      <c r="C955" s="3"/>
      <c r="D955" s="3"/>
      <c r="E955" s="3" t="s">
        <v>2192</v>
      </c>
      <c r="F955" s="3"/>
      <c r="G955" s="3" t="s">
        <v>4114</v>
      </c>
      <c r="I955" s="32">
        <v>51.916667</v>
      </c>
      <c r="J955" s="32">
        <v>6.7</v>
      </c>
      <c r="L955" s="3"/>
      <c r="P955" s="3" t="s">
        <v>1511</v>
      </c>
      <c r="T955" s="10" t="s">
        <v>4427</v>
      </c>
      <c r="V955" s="22"/>
      <c r="W955" s="22"/>
    </row>
    <row r="956" spans="1:23" s="3" customFormat="1" ht="39">
      <c r="A956" s="18">
        <f t="shared" si="14"/>
        <v>954</v>
      </c>
      <c r="B956" s="3" t="s">
        <v>2011</v>
      </c>
      <c r="C956" s="3" t="s">
        <v>1842</v>
      </c>
      <c r="E956" s="3" t="s">
        <v>1653</v>
      </c>
      <c r="G956" s="3" t="s">
        <v>1818</v>
      </c>
      <c r="I956" s="32">
        <v>-43.6</v>
      </c>
      <c r="J956" s="48">
        <v>177.3</v>
      </c>
      <c r="K956" s="3" t="s">
        <v>1171</v>
      </c>
      <c r="M956" s="3" t="s">
        <v>3275</v>
      </c>
      <c r="Q956" s="3" t="s">
        <v>3864</v>
      </c>
      <c r="T956" s="3" t="s">
        <v>3323</v>
      </c>
      <c r="U956" s="10" t="s">
        <v>2064</v>
      </c>
      <c r="V956" s="20"/>
      <c r="W956" s="20"/>
    </row>
    <row r="957" spans="1:23" s="3" customFormat="1" ht="51.75">
      <c r="A957" s="18">
        <f t="shared" si="14"/>
        <v>955</v>
      </c>
      <c r="B957" s="3" t="s">
        <v>2011</v>
      </c>
      <c r="E957" s="3" t="s">
        <v>1551</v>
      </c>
      <c r="G957" s="3" t="s">
        <v>407</v>
      </c>
      <c r="I957" s="32">
        <v>-46.05</v>
      </c>
      <c r="J957" s="48">
        <v>170.03333</v>
      </c>
      <c r="K957" s="3" t="s">
        <v>1289</v>
      </c>
      <c r="M957" s="3" t="s">
        <v>1382</v>
      </c>
      <c r="Q957" s="3" t="s">
        <v>245</v>
      </c>
      <c r="T957" s="3" t="s">
        <v>907</v>
      </c>
      <c r="U957" s="3" t="s">
        <v>1947</v>
      </c>
      <c r="V957" s="20"/>
      <c r="W957" s="20"/>
    </row>
    <row r="958" spans="1:23" s="10" customFormat="1" ht="78">
      <c r="A958" s="18">
        <f t="shared" si="14"/>
        <v>956</v>
      </c>
      <c r="B958" s="10" t="s">
        <v>3478</v>
      </c>
      <c r="E958" s="10" t="s">
        <v>3311</v>
      </c>
      <c r="G958" s="10" t="s">
        <v>4114</v>
      </c>
      <c r="H958" s="10" t="s">
        <v>1969</v>
      </c>
      <c r="I958" s="42">
        <v>12.41667</v>
      </c>
      <c r="J958" s="42">
        <v>2.33333</v>
      </c>
      <c r="K958" s="10" t="s">
        <v>3365</v>
      </c>
      <c r="M958" s="10" t="s">
        <v>114</v>
      </c>
      <c r="Q958" s="10" t="s">
        <v>5065</v>
      </c>
      <c r="S958" s="10" t="s">
        <v>2357</v>
      </c>
      <c r="T958" s="10" t="s">
        <v>1968</v>
      </c>
      <c r="U958" s="10" t="s">
        <v>1519</v>
      </c>
      <c r="V958" s="21"/>
      <c r="W958" s="21"/>
    </row>
    <row r="959" spans="1:23" s="10" customFormat="1" ht="25.5">
      <c r="A959" s="18">
        <f t="shared" si="14"/>
        <v>957</v>
      </c>
      <c r="B959" s="10" t="s">
        <v>3478</v>
      </c>
      <c r="E959" s="10" t="s">
        <v>749</v>
      </c>
      <c r="G959" s="10" t="s">
        <v>4114</v>
      </c>
      <c r="H959" s="10" t="s">
        <v>1337</v>
      </c>
      <c r="I959" s="42"/>
      <c r="J959" s="42"/>
      <c r="U959" s="10" t="s">
        <v>1411</v>
      </c>
      <c r="V959" s="21"/>
      <c r="W959" s="21"/>
    </row>
    <row r="960" spans="1:23" s="10" customFormat="1" ht="12.75">
      <c r="A960" s="18">
        <f t="shared" si="14"/>
        <v>958</v>
      </c>
      <c r="B960" s="10" t="s">
        <v>4124</v>
      </c>
      <c r="E960" s="10" t="s">
        <v>4125</v>
      </c>
      <c r="G960" s="10" t="s">
        <v>4114</v>
      </c>
      <c r="I960" s="42"/>
      <c r="J960" s="42"/>
      <c r="U960" s="10" t="s">
        <v>4123</v>
      </c>
      <c r="V960" s="21"/>
      <c r="W960" s="21"/>
    </row>
    <row r="961" spans="1:23" s="10" customFormat="1" ht="39">
      <c r="A961" s="18">
        <f t="shared" si="14"/>
        <v>959</v>
      </c>
      <c r="B961" s="10" t="s">
        <v>3105</v>
      </c>
      <c r="E961" s="10" t="s">
        <v>1290</v>
      </c>
      <c r="G961" s="10" t="s">
        <v>2082</v>
      </c>
      <c r="I961" s="42">
        <v>68.88333</v>
      </c>
      <c r="J961" s="42">
        <v>17.31667</v>
      </c>
      <c r="T961" s="10" t="s">
        <v>312</v>
      </c>
      <c r="U961" s="10" t="s">
        <v>312</v>
      </c>
      <c r="V961" s="21"/>
      <c r="W961" s="21"/>
    </row>
    <row r="962" spans="1:23" s="10" customFormat="1" ht="25.5">
      <c r="A962" s="18">
        <f t="shared" si="14"/>
        <v>960</v>
      </c>
      <c r="B962" s="10" t="s">
        <v>3105</v>
      </c>
      <c r="E962" s="3" t="s">
        <v>4308</v>
      </c>
      <c r="G962" s="10" t="s">
        <v>4651</v>
      </c>
      <c r="I962" s="42"/>
      <c r="J962" s="42"/>
      <c r="P962" s="10" t="s">
        <v>4269</v>
      </c>
      <c r="U962" s="10" t="s">
        <v>4846</v>
      </c>
      <c r="V962" s="21"/>
      <c r="W962" s="21"/>
    </row>
    <row r="963" spans="1:23" s="10" customFormat="1" ht="51.75">
      <c r="A963" s="18">
        <f t="shared" si="14"/>
        <v>961</v>
      </c>
      <c r="B963" s="10" t="s">
        <v>3105</v>
      </c>
      <c r="E963" s="10" t="s">
        <v>3851</v>
      </c>
      <c r="F963" s="10" t="s">
        <v>4652</v>
      </c>
      <c r="G963" s="10" t="s">
        <v>3579</v>
      </c>
      <c r="I963" s="42">
        <v>59.28333</v>
      </c>
      <c r="J963" s="42">
        <v>9.28333</v>
      </c>
      <c r="M963" s="10" t="s">
        <v>4637</v>
      </c>
      <c r="P963" s="10" t="s">
        <v>4269</v>
      </c>
      <c r="R963" s="10" t="s">
        <v>3966</v>
      </c>
      <c r="T963" s="10" t="s">
        <v>312</v>
      </c>
      <c r="U963" s="10" t="s">
        <v>4845</v>
      </c>
      <c r="V963" s="21"/>
      <c r="W963" s="21"/>
    </row>
    <row r="964" spans="1:23" s="3" customFormat="1" ht="103.5">
      <c r="A964" s="18">
        <f t="shared" si="14"/>
        <v>962</v>
      </c>
      <c r="B964" s="3" t="s">
        <v>3105</v>
      </c>
      <c r="C964" s="3" t="s">
        <v>2295</v>
      </c>
      <c r="E964" s="3" t="s">
        <v>1982</v>
      </c>
      <c r="G964" s="10" t="s">
        <v>2348</v>
      </c>
      <c r="H964" s="10" t="s">
        <v>2072</v>
      </c>
      <c r="I964" s="32">
        <v>59.25</v>
      </c>
      <c r="J964" s="32">
        <v>10.166667</v>
      </c>
      <c r="K964" s="3" t="s">
        <v>1825</v>
      </c>
      <c r="P964" s="3" t="s">
        <v>1820</v>
      </c>
      <c r="Q964" s="3" t="s">
        <v>5066</v>
      </c>
      <c r="R964" s="10" t="s">
        <v>2212</v>
      </c>
      <c r="S964" s="10" t="s">
        <v>1972</v>
      </c>
      <c r="T964" s="3" t="s">
        <v>547</v>
      </c>
      <c r="U964" s="10" t="s">
        <v>4350</v>
      </c>
      <c r="V964" s="3">
        <v>4030450001</v>
      </c>
      <c r="W964" s="21" t="s">
        <v>4636</v>
      </c>
    </row>
    <row r="965" spans="1:23" s="3" customFormat="1" ht="64.5">
      <c r="A965" s="18">
        <f aca="true" t="shared" si="15" ref="A965:A1028">A964+1</f>
        <v>963</v>
      </c>
      <c r="B965" s="3" t="s">
        <v>3105</v>
      </c>
      <c r="F965" s="3" t="s">
        <v>4461</v>
      </c>
      <c r="G965" s="10" t="s">
        <v>4730</v>
      </c>
      <c r="I965" s="32">
        <v>58.95</v>
      </c>
      <c r="J965" s="32">
        <v>9.63333333333333</v>
      </c>
      <c r="K965" s="10" t="s">
        <v>4528</v>
      </c>
      <c r="O965" s="10" t="s">
        <v>4529</v>
      </c>
      <c r="P965" s="3" t="s">
        <v>1511</v>
      </c>
      <c r="Q965" s="10" t="s">
        <v>4566</v>
      </c>
      <c r="S965" s="10"/>
      <c r="T965" s="10" t="s">
        <v>312</v>
      </c>
      <c r="U965" s="3" t="s">
        <v>4467</v>
      </c>
      <c r="W965" s="20"/>
    </row>
    <row r="966" spans="1:23" s="10" customFormat="1" ht="12.75">
      <c r="A966" s="18">
        <f t="shared" si="15"/>
        <v>964</v>
      </c>
      <c r="B966" s="10" t="s">
        <v>3105</v>
      </c>
      <c r="E966" s="10" t="s">
        <v>3752</v>
      </c>
      <c r="G966" s="10" t="s">
        <v>3753</v>
      </c>
      <c r="I966" s="42"/>
      <c r="J966" s="42"/>
      <c r="K966" s="10" t="s">
        <v>3348</v>
      </c>
      <c r="M966" s="10" t="s">
        <v>3275</v>
      </c>
      <c r="U966" s="10" t="s">
        <v>3476</v>
      </c>
      <c r="W966" s="21"/>
    </row>
    <row r="967" spans="1:23" s="3" customFormat="1" ht="39">
      <c r="A967" s="18">
        <f t="shared" si="15"/>
        <v>965</v>
      </c>
      <c r="B967" s="3" t="s">
        <v>3105</v>
      </c>
      <c r="E967" s="3" t="s">
        <v>2663</v>
      </c>
      <c r="F967" s="3" t="s">
        <v>2663</v>
      </c>
      <c r="G967" s="3" t="s">
        <v>3473</v>
      </c>
      <c r="I967" s="32">
        <v>59.15</v>
      </c>
      <c r="J967" s="32">
        <v>8.51666666666667</v>
      </c>
      <c r="K967" s="10" t="s">
        <v>4457</v>
      </c>
      <c r="M967" s="10" t="s">
        <v>4527</v>
      </c>
      <c r="N967" s="3" t="s">
        <v>501</v>
      </c>
      <c r="P967" s="3" t="s">
        <v>1511</v>
      </c>
      <c r="Q967" s="3" t="s">
        <v>502</v>
      </c>
      <c r="T967" s="10" t="s">
        <v>312</v>
      </c>
      <c r="U967" s="3" t="s">
        <v>4467</v>
      </c>
      <c r="W967" s="20"/>
    </row>
    <row r="968" spans="1:23" s="3" customFormat="1" ht="25.5">
      <c r="A968" s="18">
        <f t="shared" si="15"/>
        <v>966</v>
      </c>
      <c r="B968" s="10" t="s">
        <v>3105</v>
      </c>
      <c r="E968" s="3" t="s">
        <v>4352</v>
      </c>
      <c r="G968" s="10" t="s">
        <v>4533</v>
      </c>
      <c r="I968" s="32"/>
      <c r="J968" s="32"/>
      <c r="T968" s="10"/>
      <c r="U968" s="10" t="s">
        <v>4123</v>
      </c>
      <c r="W968" s="20"/>
    </row>
    <row r="969" spans="1:23" s="10" customFormat="1" ht="25.5">
      <c r="A969" s="18">
        <f t="shared" si="15"/>
        <v>967</v>
      </c>
      <c r="B969" s="10" t="s">
        <v>3105</v>
      </c>
      <c r="E969" s="10" t="s">
        <v>4532</v>
      </c>
      <c r="G969" s="10" t="s">
        <v>4533</v>
      </c>
      <c r="I969" s="42"/>
      <c r="J969" s="42"/>
      <c r="U969" s="10" t="s">
        <v>4123</v>
      </c>
      <c r="V969" s="21"/>
      <c r="W969" s="21"/>
    </row>
    <row r="970" spans="1:23" s="10" customFormat="1" ht="39">
      <c r="A970" s="18">
        <f t="shared" si="15"/>
        <v>968</v>
      </c>
      <c r="B970" s="10" t="s">
        <v>5119</v>
      </c>
      <c r="E970" s="10" t="s">
        <v>5120</v>
      </c>
      <c r="G970" s="10" t="s">
        <v>4114</v>
      </c>
      <c r="I970" s="42">
        <v>17.46667</v>
      </c>
      <c r="J970" s="42">
        <v>55.6</v>
      </c>
      <c r="M970" s="10" t="s">
        <v>4779</v>
      </c>
      <c r="T970" s="10" t="s">
        <v>352</v>
      </c>
      <c r="U970" s="10" t="s">
        <v>352</v>
      </c>
      <c r="V970" s="21"/>
      <c r="W970" s="21"/>
    </row>
    <row r="971" spans="1:23" s="10" customFormat="1" ht="39">
      <c r="A971" s="18">
        <f t="shared" si="15"/>
        <v>969</v>
      </c>
      <c r="B971" s="10" t="s">
        <v>5119</v>
      </c>
      <c r="E971" s="10" t="s">
        <v>5121</v>
      </c>
      <c r="G971" s="10" t="s">
        <v>4114</v>
      </c>
      <c r="I971" s="42">
        <v>17.5</v>
      </c>
      <c r="J971" s="42">
        <v>56.33333</v>
      </c>
      <c r="M971" s="10" t="s">
        <v>4779</v>
      </c>
      <c r="T971" s="10" t="s">
        <v>352</v>
      </c>
      <c r="U971" s="10" t="s">
        <v>352</v>
      </c>
      <c r="V971" s="21"/>
      <c r="W971" s="21"/>
    </row>
    <row r="972" spans="1:23" s="10" customFormat="1" ht="25.5">
      <c r="A972" s="18">
        <f t="shared" si="15"/>
        <v>970</v>
      </c>
      <c r="B972" s="10" t="s">
        <v>1897</v>
      </c>
      <c r="C972" s="10" t="s">
        <v>1963</v>
      </c>
      <c r="E972" s="10" t="s">
        <v>1957</v>
      </c>
      <c r="G972" s="10" t="s">
        <v>4114</v>
      </c>
      <c r="H972" s="10" t="s">
        <v>3223</v>
      </c>
      <c r="I972" s="42">
        <v>26.23333</v>
      </c>
      <c r="J972" s="42">
        <v>66.31667</v>
      </c>
      <c r="K972" s="10" t="s">
        <v>4010</v>
      </c>
      <c r="M972" s="10" t="s">
        <v>3275</v>
      </c>
      <c r="T972" s="10" t="s">
        <v>907</v>
      </c>
      <c r="U972" s="10" t="s">
        <v>3621</v>
      </c>
      <c r="W972" s="21"/>
    </row>
    <row r="973" spans="1:23" s="10" customFormat="1" ht="25.5">
      <c r="A973" s="18">
        <f t="shared" si="15"/>
        <v>971</v>
      </c>
      <c r="B973" s="10" t="s">
        <v>1897</v>
      </c>
      <c r="C973" s="10" t="s">
        <v>1963</v>
      </c>
      <c r="E973" s="10" t="s">
        <v>1184</v>
      </c>
      <c r="G973" s="10" t="s">
        <v>4114</v>
      </c>
      <c r="H973" s="10" t="s">
        <v>3343</v>
      </c>
      <c r="I973" s="42">
        <v>30.36667</v>
      </c>
      <c r="J973" s="42">
        <v>68.6</v>
      </c>
      <c r="K973" s="10" t="s">
        <v>3664</v>
      </c>
      <c r="M973" s="10" t="s">
        <v>3275</v>
      </c>
      <c r="T973" s="10" t="s">
        <v>907</v>
      </c>
      <c r="U973" s="10" t="s">
        <v>3621</v>
      </c>
      <c r="W973" s="21"/>
    </row>
    <row r="974" spans="1:23" s="4" customFormat="1" ht="25.5">
      <c r="A974" s="18">
        <f t="shared" si="15"/>
        <v>972</v>
      </c>
      <c r="B974" s="3" t="s">
        <v>1897</v>
      </c>
      <c r="C974" s="3" t="s">
        <v>1356</v>
      </c>
      <c r="D974" s="3"/>
      <c r="E974" s="3" t="s">
        <v>1913</v>
      </c>
      <c r="F974" s="3"/>
      <c r="G974" s="3" t="s">
        <v>4114</v>
      </c>
      <c r="I974" s="32">
        <v>31.491944</v>
      </c>
      <c r="J974" s="32">
        <v>70.141944</v>
      </c>
      <c r="T974" s="3" t="s">
        <v>1027</v>
      </c>
      <c r="U974" s="3"/>
      <c r="V974" s="3">
        <v>5350150002</v>
      </c>
      <c r="W974" s="22"/>
    </row>
    <row r="975" spans="1:23" s="4" customFormat="1" ht="25.5">
      <c r="A975" s="18">
        <f t="shared" si="15"/>
        <v>973</v>
      </c>
      <c r="B975" s="3" t="s">
        <v>1897</v>
      </c>
      <c r="C975" s="3" t="s">
        <v>1356</v>
      </c>
      <c r="D975" s="3"/>
      <c r="E975" s="3" t="s">
        <v>3273</v>
      </c>
      <c r="F975" s="3"/>
      <c r="G975" s="3" t="s">
        <v>4114</v>
      </c>
      <c r="I975" s="32">
        <v>31.553889</v>
      </c>
      <c r="J975" s="32">
        <v>70.191944</v>
      </c>
      <c r="T975" s="3" t="s">
        <v>1027</v>
      </c>
      <c r="U975" s="3"/>
      <c r="V975" s="3">
        <v>5350150003</v>
      </c>
      <c r="W975" s="22"/>
    </row>
    <row r="976" spans="1:23" s="4" customFormat="1" ht="25.5">
      <c r="A976" s="18">
        <f t="shared" si="15"/>
        <v>974</v>
      </c>
      <c r="B976" s="3" t="s">
        <v>1897</v>
      </c>
      <c r="C976" s="3" t="s">
        <v>1356</v>
      </c>
      <c r="D976" s="3"/>
      <c r="E976" s="3" t="s">
        <v>3274</v>
      </c>
      <c r="F976" s="3"/>
      <c r="G976" s="3" t="s">
        <v>4114</v>
      </c>
      <c r="I976" s="32">
        <v>31.715</v>
      </c>
      <c r="J976" s="32">
        <v>70.138889</v>
      </c>
      <c r="T976" s="3" t="s">
        <v>1027</v>
      </c>
      <c r="U976" s="3"/>
      <c r="V976" s="3">
        <v>5350150005</v>
      </c>
      <c r="W976" s="22"/>
    </row>
    <row r="977" spans="1:23" s="3" customFormat="1" ht="64.5">
      <c r="A977" s="18">
        <f t="shared" si="15"/>
        <v>975</v>
      </c>
      <c r="B977" s="3" t="s">
        <v>1897</v>
      </c>
      <c r="C977" s="3" t="s">
        <v>1356</v>
      </c>
      <c r="E977" s="3" t="s">
        <v>1694</v>
      </c>
      <c r="F977" s="3" t="s">
        <v>1531</v>
      </c>
      <c r="G977" s="3" t="s">
        <v>4114</v>
      </c>
      <c r="I977" s="32">
        <v>34.416667</v>
      </c>
      <c r="J977" s="32">
        <v>73.366667</v>
      </c>
      <c r="P977" s="3" t="s">
        <v>1511</v>
      </c>
      <c r="Q977" s="3" t="s">
        <v>4937</v>
      </c>
      <c r="S977" s="3" t="s">
        <v>169</v>
      </c>
      <c r="T977" s="3" t="s">
        <v>3458</v>
      </c>
      <c r="U977" s="10" t="s">
        <v>2104</v>
      </c>
      <c r="W977" s="21" t="s">
        <v>4340</v>
      </c>
    </row>
    <row r="978" spans="1:23" s="3" customFormat="1" ht="64.5">
      <c r="A978" s="18">
        <f t="shared" si="15"/>
        <v>976</v>
      </c>
      <c r="B978" s="3" t="s">
        <v>1897</v>
      </c>
      <c r="C978" s="3" t="s">
        <v>1356</v>
      </c>
      <c r="E978" s="3" t="s">
        <v>2529</v>
      </c>
      <c r="F978" s="3" t="s">
        <v>2280</v>
      </c>
      <c r="G978" s="3" t="s">
        <v>4114</v>
      </c>
      <c r="I978" s="32">
        <v>34.219444</v>
      </c>
      <c r="J978" s="32">
        <v>73.2</v>
      </c>
      <c r="K978" s="3" t="s">
        <v>1698</v>
      </c>
      <c r="L978" s="10" t="s">
        <v>1917</v>
      </c>
      <c r="M978" s="10" t="s">
        <v>3549</v>
      </c>
      <c r="P978" s="3" t="s">
        <v>1925</v>
      </c>
      <c r="Q978" s="3" t="s">
        <v>4914</v>
      </c>
      <c r="R978" s="10" t="s">
        <v>1586</v>
      </c>
      <c r="S978" s="10" t="s">
        <v>2933</v>
      </c>
      <c r="T978" s="3" t="s">
        <v>1027</v>
      </c>
      <c r="U978" s="10" t="s">
        <v>3621</v>
      </c>
      <c r="V978" s="3">
        <v>5350150016</v>
      </c>
      <c r="W978" s="21" t="s">
        <v>4053</v>
      </c>
    </row>
    <row r="979" spans="1:23" s="10" customFormat="1" ht="51.75">
      <c r="A979" s="18">
        <f t="shared" si="15"/>
        <v>977</v>
      </c>
      <c r="B979" s="10" t="s">
        <v>1897</v>
      </c>
      <c r="C979" s="10" t="s">
        <v>1356</v>
      </c>
      <c r="E979" s="10" t="s">
        <v>631</v>
      </c>
      <c r="G979" s="10" t="s">
        <v>4114</v>
      </c>
      <c r="I979" s="42">
        <v>34.21333</v>
      </c>
      <c r="J979" s="42">
        <v>73.2</v>
      </c>
      <c r="K979" s="10" t="s">
        <v>1343</v>
      </c>
      <c r="Q979" s="10" t="s">
        <v>1528</v>
      </c>
      <c r="S979" s="10" t="s">
        <v>3787</v>
      </c>
      <c r="T979" s="10" t="s">
        <v>630</v>
      </c>
      <c r="U979" s="10" t="s">
        <v>2104</v>
      </c>
      <c r="W979" s="21"/>
    </row>
    <row r="980" spans="1:23" s="3" customFormat="1" ht="64.5">
      <c r="A980" s="18">
        <f t="shared" si="15"/>
        <v>978</v>
      </c>
      <c r="B980" s="3" t="s">
        <v>1897</v>
      </c>
      <c r="C980" s="3" t="s">
        <v>1356</v>
      </c>
      <c r="E980" s="10" t="s">
        <v>1017</v>
      </c>
      <c r="F980" s="3" t="s">
        <v>1476</v>
      </c>
      <c r="G980" s="3" t="s">
        <v>4114</v>
      </c>
      <c r="I980" s="32">
        <v>34.216667</v>
      </c>
      <c r="J980" s="32">
        <v>73.2</v>
      </c>
      <c r="P980" s="3" t="s">
        <v>1925</v>
      </c>
      <c r="Q980" s="3" t="s">
        <v>4939</v>
      </c>
      <c r="S980" s="3" t="s">
        <v>4246</v>
      </c>
      <c r="T980" s="3" t="s">
        <v>1027</v>
      </c>
      <c r="U980" s="10" t="s">
        <v>2104</v>
      </c>
      <c r="V980" s="3">
        <v>5350150017</v>
      </c>
      <c r="W980" s="21" t="s">
        <v>4256</v>
      </c>
    </row>
    <row r="981" spans="1:23" s="3" customFormat="1" ht="39">
      <c r="A981" s="18">
        <f t="shared" si="15"/>
        <v>979</v>
      </c>
      <c r="B981" s="3" t="s">
        <v>1897</v>
      </c>
      <c r="C981" s="3" t="s">
        <v>1356</v>
      </c>
      <c r="E981" s="3" t="s">
        <v>1694</v>
      </c>
      <c r="F981" s="3" t="s">
        <v>1028</v>
      </c>
      <c r="G981" s="3" t="s">
        <v>4114</v>
      </c>
      <c r="I981" s="42">
        <v>34.116667</v>
      </c>
      <c r="J981" s="42">
        <v>73.2</v>
      </c>
      <c r="P981" s="3" t="s">
        <v>1511</v>
      </c>
      <c r="Q981" s="3" t="s">
        <v>4940</v>
      </c>
      <c r="S981" s="3" t="s">
        <v>4246</v>
      </c>
      <c r="T981" s="3" t="s">
        <v>3458</v>
      </c>
      <c r="U981" s="10" t="s">
        <v>3621</v>
      </c>
      <c r="W981" s="21" t="s">
        <v>3716</v>
      </c>
    </row>
    <row r="982" spans="1:23" s="3" customFormat="1" ht="78">
      <c r="A982" s="18">
        <f t="shared" si="15"/>
        <v>980</v>
      </c>
      <c r="B982" s="3" t="s">
        <v>1897</v>
      </c>
      <c r="C982" s="3" t="s">
        <v>1356</v>
      </c>
      <c r="E982" s="3" t="s">
        <v>1896</v>
      </c>
      <c r="G982" s="10" t="s">
        <v>2168</v>
      </c>
      <c r="I982" s="32">
        <v>34.220833</v>
      </c>
      <c r="J982" s="32">
        <v>71.141111</v>
      </c>
      <c r="M982" s="10" t="s">
        <v>3275</v>
      </c>
      <c r="P982" s="10" t="s">
        <v>3722</v>
      </c>
      <c r="Q982" s="3" t="s">
        <v>1529</v>
      </c>
      <c r="T982" s="3" t="s">
        <v>3459</v>
      </c>
      <c r="U982" s="10" t="s">
        <v>1070</v>
      </c>
      <c r="V982" s="20"/>
      <c r="W982" s="21" t="s">
        <v>4007</v>
      </c>
    </row>
    <row r="983" spans="1:23" s="4" customFormat="1" ht="25.5">
      <c r="A983" s="18">
        <f t="shared" si="15"/>
        <v>981</v>
      </c>
      <c r="B983" s="3" t="s">
        <v>1897</v>
      </c>
      <c r="C983" s="3" t="s">
        <v>1356</v>
      </c>
      <c r="D983" s="3"/>
      <c r="E983" s="3" t="s">
        <v>2711</v>
      </c>
      <c r="F983" s="3"/>
      <c r="G983" s="3" t="s">
        <v>4114</v>
      </c>
      <c r="I983" s="32">
        <v>31.441944</v>
      </c>
      <c r="J983" s="32">
        <v>70.041944</v>
      </c>
      <c r="P983" s="3" t="s">
        <v>1511</v>
      </c>
      <c r="T983" s="3" t="s">
        <v>1027</v>
      </c>
      <c r="U983" s="3"/>
      <c r="V983" s="3">
        <v>5350150001</v>
      </c>
      <c r="W983" s="22"/>
    </row>
    <row r="984" spans="1:23" s="4" customFormat="1" ht="25.5">
      <c r="A984" s="18">
        <f t="shared" si="15"/>
        <v>982</v>
      </c>
      <c r="B984" s="3" t="s">
        <v>1897</v>
      </c>
      <c r="C984" s="3" t="s">
        <v>1356</v>
      </c>
      <c r="D984" s="3"/>
      <c r="E984" s="3" t="s">
        <v>2712</v>
      </c>
      <c r="F984" s="3"/>
      <c r="G984" s="3" t="s">
        <v>4114</v>
      </c>
      <c r="I984" s="32">
        <v>31.741944</v>
      </c>
      <c r="J984" s="32">
        <v>70.2</v>
      </c>
      <c r="P984" s="3" t="s">
        <v>1511</v>
      </c>
      <c r="T984" s="3" t="s">
        <v>1027</v>
      </c>
      <c r="U984" s="3"/>
      <c r="V984" s="3">
        <v>5350150004</v>
      </c>
      <c r="W984" s="22"/>
    </row>
    <row r="985" spans="1:23" s="10" customFormat="1" ht="25.5">
      <c r="A985" s="18">
        <f t="shared" si="15"/>
        <v>983</v>
      </c>
      <c r="B985" s="10" t="s">
        <v>1897</v>
      </c>
      <c r="C985" s="10" t="s">
        <v>1548</v>
      </c>
      <c r="E985" s="10" t="s">
        <v>1539</v>
      </c>
      <c r="G985" s="10" t="s">
        <v>4114</v>
      </c>
      <c r="H985" s="10" t="s">
        <v>3259</v>
      </c>
      <c r="I985" s="42">
        <v>30.05</v>
      </c>
      <c r="J985" s="42">
        <v>70.63333</v>
      </c>
      <c r="K985" s="10" t="s">
        <v>3774</v>
      </c>
      <c r="M985" s="10" t="s">
        <v>3275</v>
      </c>
      <c r="T985" s="10" t="s">
        <v>907</v>
      </c>
      <c r="U985" s="10" t="s">
        <v>3621</v>
      </c>
      <c r="W985" s="21"/>
    </row>
    <row r="986" spans="1:23" s="10" customFormat="1" ht="12.75">
      <c r="A986" s="18">
        <f t="shared" si="15"/>
        <v>984</v>
      </c>
      <c r="B986" s="10" t="s">
        <v>1897</v>
      </c>
      <c r="C986" s="10" t="s">
        <v>1633</v>
      </c>
      <c r="E986" s="10" t="s">
        <v>1432</v>
      </c>
      <c r="G986" s="10" t="s">
        <v>4114</v>
      </c>
      <c r="H986" s="10" t="s">
        <v>3577</v>
      </c>
      <c r="I986" s="42"/>
      <c r="J986" s="42"/>
      <c r="M986" s="10" t="s">
        <v>3275</v>
      </c>
      <c r="U986" s="10" t="s">
        <v>3621</v>
      </c>
      <c r="W986" s="21"/>
    </row>
    <row r="987" spans="1:23" s="10" customFormat="1" ht="12.75">
      <c r="A987" s="18">
        <f t="shared" si="15"/>
        <v>985</v>
      </c>
      <c r="B987" s="10" t="s">
        <v>4248</v>
      </c>
      <c r="E987" s="10" t="s">
        <v>4249</v>
      </c>
      <c r="G987" s="10" t="s">
        <v>2519</v>
      </c>
      <c r="I987" s="42"/>
      <c r="J987" s="42"/>
      <c r="U987" s="10" t="s">
        <v>1509</v>
      </c>
      <c r="W987" s="21"/>
    </row>
    <row r="988" spans="1:23" s="3" customFormat="1" ht="25.5">
      <c r="A988" s="18">
        <f t="shared" si="15"/>
        <v>986</v>
      </c>
      <c r="B988" s="3" t="s">
        <v>1648</v>
      </c>
      <c r="C988" s="3" t="s">
        <v>1815</v>
      </c>
      <c r="E988" s="3" t="s">
        <v>1643</v>
      </c>
      <c r="G988" s="3" t="s">
        <v>4114</v>
      </c>
      <c r="I988" s="32">
        <v>-11.9</v>
      </c>
      <c r="J988" s="32">
        <v>-75.383</v>
      </c>
      <c r="K988" s="3" t="s">
        <v>217</v>
      </c>
      <c r="P988" s="3" t="s">
        <v>1511</v>
      </c>
      <c r="T988" s="3" t="s">
        <v>1177</v>
      </c>
      <c r="W988" s="20"/>
    </row>
    <row r="989" spans="1:23" s="3" customFormat="1" ht="25.5">
      <c r="A989" s="18">
        <f t="shared" si="15"/>
        <v>987</v>
      </c>
      <c r="B989" s="3" t="s">
        <v>1648</v>
      </c>
      <c r="C989" s="3" t="s">
        <v>1815</v>
      </c>
      <c r="E989" s="3" t="s">
        <v>3697</v>
      </c>
      <c r="G989" s="3" t="s">
        <v>4114</v>
      </c>
      <c r="I989" s="32">
        <v>-11.5</v>
      </c>
      <c r="J989" s="32">
        <v>-75.75</v>
      </c>
      <c r="K989" s="3" t="s">
        <v>1657</v>
      </c>
      <c r="M989" s="3" t="s">
        <v>3275</v>
      </c>
      <c r="Q989" s="3" t="s">
        <v>2881</v>
      </c>
      <c r="T989" s="3" t="s">
        <v>2183</v>
      </c>
      <c r="V989" s="20"/>
      <c r="W989" s="21" t="s">
        <v>4416</v>
      </c>
    </row>
    <row r="990" spans="1:23" s="3" customFormat="1" ht="25.5">
      <c r="A990" s="18">
        <f t="shared" si="15"/>
        <v>988</v>
      </c>
      <c r="B990" s="3" t="s">
        <v>1648</v>
      </c>
      <c r="C990" s="3" t="s">
        <v>1656</v>
      </c>
      <c r="E990" s="3" t="s">
        <v>1797</v>
      </c>
      <c r="G990" s="3" t="s">
        <v>4114</v>
      </c>
      <c r="I990" s="32">
        <v>-11</v>
      </c>
      <c r="J990" s="32">
        <v>-78.1</v>
      </c>
      <c r="P990" s="3" t="s">
        <v>1511</v>
      </c>
      <c r="S990" s="3" t="s">
        <v>170</v>
      </c>
      <c r="T990" s="10" t="s">
        <v>4568</v>
      </c>
      <c r="V990" s="20"/>
      <c r="W990" s="20"/>
    </row>
    <row r="991" spans="1:23" s="3" customFormat="1" ht="25.5">
      <c r="A991" s="18">
        <f t="shared" si="15"/>
        <v>989</v>
      </c>
      <c r="B991" s="3" t="s">
        <v>1648</v>
      </c>
      <c r="C991" s="3" t="s">
        <v>1656</v>
      </c>
      <c r="E991" s="3" t="s">
        <v>2526</v>
      </c>
      <c r="G991" s="3" t="s">
        <v>4114</v>
      </c>
      <c r="I991" s="32">
        <v>-9</v>
      </c>
      <c r="J991" s="32">
        <v>-78.8</v>
      </c>
      <c r="P991" s="3" t="s">
        <v>1511</v>
      </c>
      <c r="S991" s="3" t="s">
        <v>170</v>
      </c>
      <c r="T991" s="10" t="s">
        <v>4568</v>
      </c>
      <c r="V991" s="20"/>
      <c r="W991" s="20"/>
    </row>
    <row r="992" spans="1:23" s="3" customFormat="1" ht="25.5">
      <c r="A992" s="18">
        <f t="shared" si="15"/>
        <v>990</v>
      </c>
      <c r="B992" s="3" t="s">
        <v>1648</v>
      </c>
      <c r="C992" s="3" t="s">
        <v>1656</v>
      </c>
      <c r="E992" s="3" t="s">
        <v>2753</v>
      </c>
      <c r="G992" s="3" t="s">
        <v>4114</v>
      </c>
      <c r="I992" s="32">
        <v>-13.6</v>
      </c>
      <c r="J992" s="32">
        <v>-76.8</v>
      </c>
      <c r="P992" s="3" t="s">
        <v>1511</v>
      </c>
      <c r="S992" s="3" t="s">
        <v>170</v>
      </c>
      <c r="T992" s="10" t="s">
        <v>4568</v>
      </c>
      <c r="V992" s="20"/>
      <c r="W992" s="20"/>
    </row>
    <row r="993" spans="1:23" s="3" customFormat="1" ht="12.75">
      <c r="A993" s="18">
        <f t="shared" si="15"/>
        <v>991</v>
      </c>
      <c r="B993" s="3" t="s">
        <v>1648</v>
      </c>
      <c r="C993" s="3" t="s">
        <v>1354</v>
      </c>
      <c r="E993" s="3" t="s">
        <v>2713</v>
      </c>
      <c r="G993" s="3" t="s">
        <v>4114</v>
      </c>
      <c r="I993" s="32">
        <v>-5.8375</v>
      </c>
      <c r="J993" s="32">
        <v>-81.0375</v>
      </c>
      <c r="P993" s="3" t="s">
        <v>1820</v>
      </c>
      <c r="T993" s="3" t="s">
        <v>1027</v>
      </c>
      <c r="V993" s="3">
        <v>3330370001</v>
      </c>
      <c r="W993" s="20"/>
    </row>
    <row r="994" spans="1:23" s="10" customFormat="1" ht="90.75">
      <c r="A994" s="18">
        <f t="shared" si="15"/>
        <v>992</v>
      </c>
      <c r="B994" s="10" t="s">
        <v>1648</v>
      </c>
      <c r="C994" s="10" t="s">
        <v>1354</v>
      </c>
      <c r="E994" s="10" t="s">
        <v>2516</v>
      </c>
      <c r="F994" s="10" t="s">
        <v>3735</v>
      </c>
      <c r="G994" s="10" t="s">
        <v>2519</v>
      </c>
      <c r="H994" s="10" t="s">
        <v>4062</v>
      </c>
      <c r="I994" s="42">
        <v>-5.15</v>
      </c>
      <c r="J994" s="42">
        <v>-81.05</v>
      </c>
      <c r="K994" s="10" t="s">
        <v>4253</v>
      </c>
      <c r="M994" s="10" t="s">
        <v>3853</v>
      </c>
      <c r="Q994" s="10" t="s">
        <v>4941</v>
      </c>
      <c r="R994" s="10" t="s">
        <v>2755</v>
      </c>
      <c r="S994" s="10" t="s">
        <v>4583</v>
      </c>
      <c r="U994" s="10" t="s">
        <v>4584</v>
      </c>
      <c r="W994" s="21" t="s">
        <v>2517</v>
      </c>
    </row>
    <row r="995" spans="1:23" ht="64.5">
      <c r="A995" s="18">
        <f t="shared" si="15"/>
        <v>993</v>
      </c>
      <c r="B995" s="3" t="s">
        <v>1648</v>
      </c>
      <c r="C995" s="10" t="s">
        <v>1354</v>
      </c>
      <c r="D995" s="10"/>
      <c r="E995" s="10" t="s">
        <v>2516</v>
      </c>
      <c r="G995" s="10" t="s">
        <v>2519</v>
      </c>
      <c r="H995" s="10" t="s">
        <v>3675</v>
      </c>
      <c r="I995" s="43">
        <v>-5.8</v>
      </c>
      <c r="J995" s="43">
        <v>-80.75</v>
      </c>
      <c r="K995" s="3" t="s">
        <v>2220</v>
      </c>
      <c r="L995" s="3">
        <v>1951</v>
      </c>
      <c r="M995" s="10" t="s">
        <v>4657</v>
      </c>
      <c r="N995" s="3"/>
      <c r="O995" s="3" t="s">
        <v>1850</v>
      </c>
      <c r="P995" s="3" t="s">
        <v>1820</v>
      </c>
      <c r="Q995" s="3" t="s">
        <v>4942</v>
      </c>
      <c r="R995" s="10"/>
      <c r="T995" s="3" t="s">
        <v>4001</v>
      </c>
      <c r="U995" s="10" t="s">
        <v>572</v>
      </c>
      <c r="V995" s="3"/>
      <c r="W995" s="10" t="s">
        <v>2518</v>
      </c>
    </row>
    <row r="996" spans="1:21" s="3" customFormat="1" ht="25.5">
      <c r="A996" s="18">
        <f t="shared" si="15"/>
        <v>994</v>
      </c>
      <c r="B996" s="3" t="s">
        <v>2246</v>
      </c>
      <c r="C996" s="3" t="s">
        <v>2965</v>
      </c>
      <c r="D996" s="3" t="s">
        <v>2610</v>
      </c>
      <c r="E996" s="3" t="s">
        <v>3165</v>
      </c>
      <c r="G996" s="3" t="s">
        <v>4114</v>
      </c>
      <c r="I996" s="32"/>
      <c r="J996" s="32"/>
      <c r="Q996" s="3" t="s">
        <v>2638</v>
      </c>
      <c r="U996" s="3" t="s">
        <v>2841</v>
      </c>
    </row>
    <row r="997" spans="1:21" s="3" customFormat="1" ht="25.5">
      <c r="A997" s="18">
        <f t="shared" si="15"/>
        <v>995</v>
      </c>
      <c r="B997" s="3" t="s">
        <v>2246</v>
      </c>
      <c r="C997" s="3" t="s">
        <v>2965</v>
      </c>
      <c r="D997" s="3" t="s">
        <v>3149</v>
      </c>
      <c r="E997" s="3" t="s">
        <v>3411</v>
      </c>
      <c r="G997" s="3" t="s">
        <v>4114</v>
      </c>
      <c r="H997" s="3" t="s">
        <v>3671</v>
      </c>
      <c r="I997" s="32"/>
      <c r="J997" s="32"/>
      <c r="Q997" s="3" t="s">
        <v>3297</v>
      </c>
      <c r="U997" s="3" t="s">
        <v>2841</v>
      </c>
    </row>
    <row r="998" spans="1:21" s="3" customFormat="1" ht="25.5">
      <c r="A998" s="18">
        <f t="shared" si="15"/>
        <v>996</v>
      </c>
      <c r="B998" s="3" t="s">
        <v>2246</v>
      </c>
      <c r="C998" s="3" t="s">
        <v>2965</v>
      </c>
      <c r="D998" s="3" t="s">
        <v>2747</v>
      </c>
      <c r="E998" s="3" t="s">
        <v>3153</v>
      </c>
      <c r="G998" s="3" t="s">
        <v>4114</v>
      </c>
      <c r="H998" s="3" t="s">
        <v>3799</v>
      </c>
      <c r="I998" s="32"/>
      <c r="J998" s="32"/>
      <c r="Q998" s="3" t="s">
        <v>1084</v>
      </c>
      <c r="U998" s="3" t="s">
        <v>2841</v>
      </c>
    </row>
    <row r="999" spans="1:21" s="3" customFormat="1" ht="25.5">
      <c r="A999" s="18">
        <f t="shared" si="15"/>
        <v>997</v>
      </c>
      <c r="B999" s="3" t="s">
        <v>2246</v>
      </c>
      <c r="C999" s="3" t="s">
        <v>2965</v>
      </c>
      <c r="D999" s="3" t="s">
        <v>3154</v>
      </c>
      <c r="E999" s="3" t="s">
        <v>3155</v>
      </c>
      <c r="G999" s="3" t="s">
        <v>4114</v>
      </c>
      <c r="I999" s="32"/>
      <c r="J999" s="32"/>
      <c r="U999" s="3" t="s">
        <v>2841</v>
      </c>
    </row>
    <row r="1000" spans="1:21" s="3" customFormat="1" ht="25.5">
      <c r="A1000" s="18">
        <f t="shared" si="15"/>
        <v>998</v>
      </c>
      <c r="B1000" s="3" t="s">
        <v>2246</v>
      </c>
      <c r="C1000" s="3" t="s">
        <v>2965</v>
      </c>
      <c r="D1000" s="3" t="s">
        <v>3156</v>
      </c>
      <c r="E1000" s="3" t="s">
        <v>3150</v>
      </c>
      <c r="G1000" s="3" t="s">
        <v>4114</v>
      </c>
      <c r="I1000" s="32"/>
      <c r="J1000" s="32"/>
      <c r="U1000" s="3" t="s">
        <v>2841</v>
      </c>
    </row>
    <row r="1001" spans="1:21" s="10" customFormat="1" ht="39">
      <c r="A1001" s="18">
        <f t="shared" si="15"/>
        <v>999</v>
      </c>
      <c r="B1001" s="10" t="s">
        <v>2246</v>
      </c>
      <c r="C1001" s="10" t="s">
        <v>899</v>
      </c>
      <c r="E1001" s="10" t="s">
        <v>1273</v>
      </c>
      <c r="G1001" s="10" t="s">
        <v>4114</v>
      </c>
      <c r="I1001" s="42"/>
      <c r="J1001" s="42"/>
      <c r="K1001" s="10" t="s">
        <v>898</v>
      </c>
      <c r="U1001" s="10" t="s">
        <v>1509</v>
      </c>
    </row>
    <row r="1002" spans="1:21" s="3" customFormat="1" ht="51.75">
      <c r="A1002" s="18">
        <f t="shared" si="15"/>
        <v>1000</v>
      </c>
      <c r="B1002" s="3" t="s">
        <v>2246</v>
      </c>
      <c r="C1002" s="3" t="s">
        <v>2964</v>
      </c>
      <c r="D1002" s="3" t="s">
        <v>2343</v>
      </c>
      <c r="E1002" s="3" t="s">
        <v>2746</v>
      </c>
      <c r="G1002" s="3" t="s">
        <v>4114</v>
      </c>
      <c r="I1002" s="32"/>
      <c r="J1002" s="32"/>
      <c r="M1002" s="3" t="s">
        <v>2289</v>
      </c>
      <c r="Q1002" s="3" t="s">
        <v>1085</v>
      </c>
      <c r="U1002" s="3" t="s">
        <v>2344</v>
      </c>
    </row>
    <row r="1003" spans="1:21" s="3" customFormat="1" ht="39">
      <c r="A1003" s="18">
        <f t="shared" si="15"/>
        <v>1001</v>
      </c>
      <c r="B1003" s="3" t="s">
        <v>2246</v>
      </c>
      <c r="C1003" s="3" t="s">
        <v>2842</v>
      </c>
      <c r="D1003" s="3" t="s">
        <v>1918</v>
      </c>
      <c r="E1003" s="3" t="s">
        <v>2843</v>
      </c>
      <c r="G1003" s="3" t="s">
        <v>4114</v>
      </c>
      <c r="H1003" s="3" t="s">
        <v>3151</v>
      </c>
      <c r="I1003" s="32"/>
      <c r="J1003" s="32"/>
      <c r="Q1003" s="3" t="s">
        <v>1086</v>
      </c>
      <c r="U1003" s="3" t="s">
        <v>2841</v>
      </c>
    </row>
    <row r="1004" spans="1:21" s="3" customFormat="1" ht="39">
      <c r="A1004" s="18">
        <f t="shared" si="15"/>
        <v>1002</v>
      </c>
      <c r="B1004" s="3" t="s">
        <v>1935</v>
      </c>
      <c r="E1004" s="3" t="s">
        <v>3894</v>
      </c>
      <c r="G1004" s="3" t="s">
        <v>4114</v>
      </c>
      <c r="I1004" s="32">
        <v>50.883333</v>
      </c>
      <c r="J1004" s="32">
        <v>21.866667</v>
      </c>
      <c r="O1004" s="3" t="s">
        <v>841</v>
      </c>
      <c r="T1004" s="10" t="s">
        <v>4427</v>
      </c>
      <c r="U1004" s="3" t="s">
        <v>2431</v>
      </c>
    </row>
    <row r="1005" spans="1:23" s="4" customFormat="1" ht="39">
      <c r="A1005" s="18">
        <f t="shared" si="15"/>
        <v>1003</v>
      </c>
      <c r="B1005" s="3" t="s">
        <v>1935</v>
      </c>
      <c r="C1005" s="3"/>
      <c r="D1005" s="3"/>
      <c r="E1005" s="3" t="s">
        <v>2195</v>
      </c>
      <c r="F1005" s="3"/>
      <c r="G1005" s="3" t="s">
        <v>4114</v>
      </c>
      <c r="H1005" s="3"/>
      <c r="I1005" s="32">
        <v>51.733333</v>
      </c>
      <c r="J1005" s="32">
        <v>22.883333</v>
      </c>
      <c r="K1005" s="3"/>
      <c r="L1005" s="3"/>
      <c r="M1005" s="3"/>
      <c r="N1005" s="3"/>
      <c r="O1005" s="3"/>
      <c r="P1005" s="3"/>
      <c r="Q1005" s="3"/>
      <c r="S1005" s="3"/>
      <c r="T1005" s="10" t="s">
        <v>4427</v>
      </c>
      <c r="U1005" s="10" t="s">
        <v>4644</v>
      </c>
      <c r="V1005" s="3"/>
      <c r="W1005" s="3"/>
    </row>
    <row r="1006" spans="1:23" s="4" customFormat="1" ht="39">
      <c r="A1006" s="18">
        <f t="shared" si="15"/>
        <v>1004</v>
      </c>
      <c r="B1006" s="3" t="s">
        <v>1935</v>
      </c>
      <c r="C1006" s="3"/>
      <c r="D1006" s="3"/>
      <c r="E1006" s="3" t="s">
        <v>2734</v>
      </c>
      <c r="F1006" s="3"/>
      <c r="G1006" s="3" t="s">
        <v>4114</v>
      </c>
      <c r="H1006" s="3"/>
      <c r="I1006" s="32">
        <v>51.4</v>
      </c>
      <c r="J1006" s="32">
        <v>18.933333</v>
      </c>
      <c r="K1006" s="3"/>
      <c r="L1006" s="3"/>
      <c r="M1006" s="3"/>
      <c r="N1006" s="3"/>
      <c r="O1006" s="3"/>
      <c r="P1006" s="3"/>
      <c r="Q1006" s="3"/>
      <c r="S1006" s="3"/>
      <c r="T1006" s="10" t="s">
        <v>4427</v>
      </c>
      <c r="U1006" s="10" t="s">
        <v>4644</v>
      </c>
      <c r="V1006" s="3"/>
      <c r="W1006" s="3"/>
    </row>
    <row r="1007" spans="1:20" s="3" customFormat="1" ht="39">
      <c r="A1007" s="18">
        <f t="shared" si="15"/>
        <v>1005</v>
      </c>
      <c r="B1007" s="3" t="s">
        <v>1935</v>
      </c>
      <c r="E1007" s="3" t="s">
        <v>2528</v>
      </c>
      <c r="G1007" s="3" t="s">
        <v>4114</v>
      </c>
      <c r="I1007" s="32">
        <v>50.933333</v>
      </c>
      <c r="J1007" s="32">
        <v>21.75</v>
      </c>
      <c r="T1007" s="10" t="s">
        <v>4427</v>
      </c>
    </row>
    <row r="1008" spans="1:23" s="4" customFormat="1" ht="39">
      <c r="A1008" s="18">
        <f t="shared" si="15"/>
        <v>1006</v>
      </c>
      <c r="B1008" s="3" t="s">
        <v>1935</v>
      </c>
      <c r="C1008" s="3"/>
      <c r="D1008" s="3"/>
      <c r="E1008" s="3" t="s">
        <v>3436</v>
      </c>
      <c r="F1008" s="3"/>
      <c r="G1008" s="3" t="s">
        <v>4114</v>
      </c>
      <c r="H1008" s="3"/>
      <c r="I1008" s="32">
        <v>51.7</v>
      </c>
      <c r="J1008" s="32">
        <v>22.9</v>
      </c>
      <c r="K1008" s="3"/>
      <c r="L1008" s="3"/>
      <c r="M1008" s="3"/>
      <c r="N1008" s="3"/>
      <c r="O1008" s="3"/>
      <c r="P1008" s="3"/>
      <c r="Q1008" s="3"/>
      <c r="S1008" s="3"/>
      <c r="T1008" s="10" t="s">
        <v>4427</v>
      </c>
      <c r="U1008" s="10" t="s">
        <v>4644</v>
      </c>
      <c r="V1008" s="3"/>
      <c r="W1008" s="3"/>
    </row>
    <row r="1009" spans="1:23" s="4" customFormat="1" ht="39">
      <c r="A1009" s="18">
        <f t="shared" si="15"/>
        <v>1007</v>
      </c>
      <c r="B1009" s="3" t="s">
        <v>1935</v>
      </c>
      <c r="C1009" s="3"/>
      <c r="D1009" s="3"/>
      <c r="E1009" s="3" t="s">
        <v>1789</v>
      </c>
      <c r="F1009" s="3"/>
      <c r="G1009" s="3" t="s">
        <v>4114</v>
      </c>
      <c r="H1009" s="3"/>
      <c r="I1009" s="32">
        <v>51.533333</v>
      </c>
      <c r="J1009" s="32">
        <v>22.283333</v>
      </c>
      <c r="K1009" s="3"/>
      <c r="L1009" s="3"/>
      <c r="M1009" s="3"/>
      <c r="N1009" s="3"/>
      <c r="O1009" s="3"/>
      <c r="P1009" s="3"/>
      <c r="Q1009" s="3"/>
      <c r="S1009" s="3"/>
      <c r="T1009" s="10" t="s">
        <v>4427</v>
      </c>
      <c r="U1009" s="10" t="s">
        <v>4644</v>
      </c>
      <c r="V1009" s="3"/>
      <c r="W1009" s="3"/>
    </row>
    <row r="1010" spans="1:21" s="3" customFormat="1" ht="39">
      <c r="A1010" s="18">
        <f t="shared" si="15"/>
        <v>1008</v>
      </c>
      <c r="B1010" s="3" t="s">
        <v>1935</v>
      </c>
      <c r="E1010" s="3" t="s">
        <v>1936</v>
      </c>
      <c r="G1010" s="3" t="s">
        <v>4114</v>
      </c>
      <c r="H1010" s="3" t="s">
        <v>842</v>
      </c>
      <c r="I1010" s="32">
        <v>51.25</v>
      </c>
      <c r="J1010" s="32">
        <v>21</v>
      </c>
      <c r="T1010" s="10" t="s">
        <v>4427</v>
      </c>
      <c r="U1010" s="3" t="s">
        <v>2431</v>
      </c>
    </row>
    <row r="1011" spans="1:23" s="10" customFormat="1" ht="12.75">
      <c r="A1011" s="18">
        <f t="shared" si="15"/>
        <v>1009</v>
      </c>
      <c r="B1011" s="10" t="s">
        <v>2291</v>
      </c>
      <c r="E1011" s="10" t="s">
        <v>3854</v>
      </c>
      <c r="G1011" s="10" t="s">
        <v>4114</v>
      </c>
      <c r="I1011" s="42"/>
      <c r="J1011" s="42"/>
      <c r="M1011" s="10" t="s">
        <v>3275</v>
      </c>
      <c r="U1011" s="10" t="s">
        <v>3482</v>
      </c>
      <c r="V1011" s="21"/>
      <c r="W1011" s="21"/>
    </row>
    <row r="1012" spans="1:23" s="10" customFormat="1" ht="12.75">
      <c r="A1012" s="18">
        <f t="shared" si="15"/>
        <v>1010</v>
      </c>
      <c r="B1012" s="10" t="s">
        <v>2291</v>
      </c>
      <c r="E1012" s="10" t="s">
        <v>3855</v>
      </c>
      <c r="G1012" s="10" t="s">
        <v>4114</v>
      </c>
      <c r="I1012" s="42"/>
      <c r="J1012" s="42"/>
      <c r="M1012" s="10" t="s">
        <v>3275</v>
      </c>
      <c r="U1012" s="10" t="s">
        <v>3482</v>
      </c>
      <c r="V1012" s="21"/>
      <c r="W1012" s="21"/>
    </row>
    <row r="1013" spans="1:23" s="10" customFormat="1" ht="12.75">
      <c r="A1013" s="18">
        <f t="shared" si="15"/>
        <v>1011</v>
      </c>
      <c r="B1013" s="10" t="s">
        <v>2291</v>
      </c>
      <c r="E1013" s="10" t="s">
        <v>4257</v>
      </c>
      <c r="G1013" s="10" t="s">
        <v>4114</v>
      </c>
      <c r="I1013" s="42"/>
      <c r="J1013" s="42"/>
      <c r="M1013" s="10" t="s">
        <v>3275</v>
      </c>
      <c r="U1013" s="10" t="s">
        <v>3482</v>
      </c>
      <c r="V1013" s="21"/>
      <c r="W1013" s="21"/>
    </row>
    <row r="1014" spans="1:23" s="2" customFormat="1" ht="39">
      <c r="A1014" s="18">
        <f t="shared" si="15"/>
        <v>1012</v>
      </c>
      <c r="B1014" s="3" t="s">
        <v>2291</v>
      </c>
      <c r="C1014" s="10" t="s">
        <v>3550</v>
      </c>
      <c r="D1014" s="3"/>
      <c r="E1014" s="3" t="s">
        <v>1769</v>
      </c>
      <c r="F1014" s="3"/>
      <c r="G1014" s="3" t="s">
        <v>4114</v>
      </c>
      <c r="H1014" s="3"/>
      <c r="I1014" s="32">
        <v>40.066667</v>
      </c>
      <c r="J1014" s="32">
        <v>-7.216667</v>
      </c>
      <c r="K1014" s="3"/>
      <c r="L1014" s="3"/>
      <c r="M1014" s="3"/>
      <c r="N1014" s="3"/>
      <c r="O1014" s="3"/>
      <c r="P1014" s="3" t="s">
        <v>1511</v>
      </c>
      <c r="Q1014" s="3"/>
      <c r="S1014" s="3"/>
      <c r="T1014" s="10" t="s">
        <v>4466</v>
      </c>
      <c r="U1014" s="3" t="s">
        <v>4019</v>
      </c>
      <c r="V1014" s="20"/>
      <c r="W1014" s="20"/>
    </row>
    <row r="1015" spans="1:23" s="2" customFormat="1" ht="39">
      <c r="A1015" s="18">
        <f t="shared" si="15"/>
        <v>1013</v>
      </c>
      <c r="B1015" s="3" t="s">
        <v>2291</v>
      </c>
      <c r="C1015" s="10" t="s">
        <v>3007</v>
      </c>
      <c r="D1015" s="3"/>
      <c r="E1015" s="3" t="s">
        <v>3866</v>
      </c>
      <c r="F1015" s="3"/>
      <c r="G1015" s="3" t="s">
        <v>4114</v>
      </c>
      <c r="H1015" s="3"/>
      <c r="I1015" s="32">
        <v>39.45</v>
      </c>
      <c r="J1015" s="32">
        <v>-7.466667</v>
      </c>
      <c r="K1015" s="3"/>
      <c r="L1015" s="3"/>
      <c r="M1015" s="3"/>
      <c r="N1015" s="3"/>
      <c r="O1015" s="3"/>
      <c r="P1015" s="3" t="s">
        <v>1511</v>
      </c>
      <c r="Q1015" s="3"/>
      <c r="S1015" s="3"/>
      <c r="T1015" s="10" t="s">
        <v>1334</v>
      </c>
      <c r="U1015" s="3" t="s">
        <v>4019</v>
      </c>
      <c r="V1015" s="20"/>
      <c r="W1015" s="20"/>
    </row>
    <row r="1016" spans="1:23" s="10" customFormat="1" ht="12.75">
      <c r="A1016" s="18">
        <f t="shared" si="15"/>
        <v>1014</v>
      </c>
      <c r="B1016" s="10" t="s">
        <v>2291</v>
      </c>
      <c r="C1016" s="10" t="s">
        <v>4476</v>
      </c>
      <c r="E1016" s="10" t="s">
        <v>4477</v>
      </c>
      <c r="G1016" s="10" t="s">
        <v>4114</v>
      </c>
      <c r="I1016" s="42"/>
      <c r="J1016" s="42"/>
      <c r="M1016" s="10" t="s">
        <v>3275</v>
      </c>
      <c r="U1016" s="10" t="s">
        <v>3482</v>
      </c>
      <c r="V1016" s="21"/>
      <c r="W1016" s="21"/>
    </row>
    <row r="1017" spans="1:23" s="10" customFormat="1" ht="12.75">
      <c r="A1017" s="18">
        <f t="shared" si="15"/>
        <v>1015</v>
      </c>
      <c r="B1017" s="10" t="s">
        <v>1412</v>
      </c>
      <c r="C1017" s="10" t="s">
        <v>1091</v>
      </c>
      <c r="G1017" s="10" t="s">
        <v>4114</v>
      </c>
      <c r="I1017" s="42">
        <v>18.11</v>
      </c>
      <c r="J1017" s="42">
        <v>-67.93472</v>
      </c>
      <c r="K1017" s="42"/>
      <c r="M1017" s="10" t="s">
        <v>3253</v>
      </c>
      <c r="T1017" s="10" t="s">
        <v>3366</v>
      </c>
      <c r="U1017" s="10" t="s">
        <v>1090</v>
      </c>
      <c r="V1017" s="21"/>
      <c r="W1017" s="21"/>
    </row>
    <row r="1018" spans="1:23" s="10" customFormat="1" ht="12.75">
      <c r="A1018" s="18">
        <f t="shared" si="15"/>
        <v>1016</v>
      </c>
      <c r="B1018" s="10" t="s">
        <v>1412</v>
      </c>
      <c r="C1018" s="10" t="s">
        <v>1091</v>
      </c>
      <c r="G1018" s="10" t="s">
        <v>4114</v>
      </c>
      <c r="I1018" s="42">
        <v>18.09472</v>
      </c>
      <c r="J1018" s="42">
        <v>-67.93694</v>
      </c>
      <c r="K1018" s="42"/>
      <c r="M1018" s="10" t="s">
        <v>3253</v>
      </c>
      <c r="T1018" s="10" t="s">
        <v>3366</v>
      </c>
      <c r="U1018" s="10" t="s">
        <v>1090</v>
      </c>
      <c r="V1018" s="21"/>
      <c r="W1018" s="21"/>
    </row>
    <row r="1019" spans="1:23" s="10" customFormat="1" ht="12.75">
      <c r="A1019" s="18">
        <f t="shared" si="15"/>
        <v>1017</v>
      </c>
      <c r="B1019" s="10" t="s">
        <v>1412</v>
      </c>
      <c r="C1019" s="10" t="s">
        <v>1091</v>
      </c>
      <c r="G1019" s="10" t="s">
        <v>4114</v>
      </c>
      <c r="I1019" s="42">
        <v>18.08972</v>
      </c>
      <c r="J1019" s="42">
        <v>-67.84639</v>
      </c>
      <c r="K1019" s="42"/>
      <c r="M1019" s="10" t="s">
        <v>3253</v>
      </c>
      <c r="T1019" s="10" t="s">
        <v>3366</v>
      </c>
      <c r="U1019" s="10" t="s">
        <v>1090</v>
      </c>
      <c r="V1019" s="21"/>
      <c r="W1019" s="21"/>
    </row>
    <row r="1020" spans="1:23" s="10" customFormat="1" ht="12.75">
      <c r="A1020" s="18">
        <f t="shared" si="15"/>
        <v>1018</v>
      </c>
      <c r="B1020" s="10" t="s">
        <v>1412</v>
      </c>
      <c r="C1020" s="10" t="s">
        <v>1091</v>
      </c>
      <c r="G1020" s="10" t="s">
        <v>4114</v>
      </c>
      <c r="I1020" s="42">
        <v>18.05889</v>
      </c>
      <c r="J1020" s="42">
        <v>-67.87833</v>
      </c>
      <c r="K1020" s="42"/>
      <c r="M1020" s="10" t="s">
        <v>3253</v>
      </c>
      <c r="T1020" s="10" t="s">
        <v>3366</v>
      </c>
      <c r="U1020" s="10" t="s">
        <v>1090</v>
      </c>
      <c r="V1020" s="21"/>
      <c r="W1020" s="21"/>
    </row>
    <row r="1021" spans="1:23" s="10" customFormat="1" ht="78">
      <c r="A1021" s="18">
        <f t="shared" si="15"/>
        <v>1019</v>
      </c>
      <c r="B1021" s="10" t="s">
        <v>575</v>
      </c>
      <c r="E1021" s="10" t="s">
        <v>627</v>
      </c>
      <c r="G1021" s="10" t="s">
        <v>4114</v>
      </c>
      <c r="H1021" s="10" t="s">
        <v>1111</v>
      </c>
      <c r="I1021" s="42"/>
      <c r="J1021" s="42"/>
      <c r="K1021" s="42"/>
      <c r="M1021" s="10" t="s">
        <v>793</v>
      </c>
      <c r="U1021" s="10" t="s">
        <v>574</v>
      </c>
      <c r="V1021" s="21"/>
      <c r="W1021" s="21"/>
    </row>
    <row r="1022" spans="1:21" s="10" customFormat="1" ht="25.5">
      <c r="A1022" s="18">
        <f t="shared" si="15"/>
        <v>1020</v>
      </c>
      <c r="B1022" s="10" t="s">
        <v>1416</v>
      </c>
      <c r="E1022" s="10" t="s">
        <v>4690</v>
      </c>
      <c r="G1022" s="10" t="s">
        <v>1593</v>
      </c>
      <c r="I1022" s="42">
        <v>56.45</v>
      </c>
      <c r="J1022" s="42">
        <v>123.73333</v>
      </c>
      <c r="T1022" s="10" t="s">
        <v>686</v>
      </c>
      <c r="U1022" s="10" t="s">
        <v>4586</v>
      </c>
    </row>
    <row r="1023" spans="1:22" s="55" customFormat="1" ht="25.5">
      <c r="A1023" s="18">
        <f t="shared" si="15"/>
        <v>1021</v>
      </c>
      <c r="B1023" s="55" t="s">
        <v>1545</v>
      </c>
      <c r="E1023" s="55" t="s">
        <v>2100</v>
      </c>
      <c r="G1023" s="55" t="s">
        <v>4114</v>
      </c>
      <c r="I1023" s="60">
        <v>54.35</v>
      </c>
      <c r="J1023" s="60">
        <v>93.433333</v>
      </c>
      <c r="M1023" s="3" t="s">
        <v>1511</v>
      </c>
      <c r="P1023" s="55" t="s">
        <v>1511</v>
      </c>
      <c r="T1023" s="55" t="s">
        <v>1027</v>
      </c>
      <c r="V1023" s="55">
        <v>4520000242</v>
      </c>
    </row>
    <row r="1024" spans="1:21" s="10" customFormat="1" ht="25.5">
      <c r="A1024" s="18">
        <f t="shared" si="15"/>
        <v>1022</v>
      </c>
      <c r="B1024" s="10" t="s">
        <v>1545</v>
      </c>
      <c r="E1024" s="10" t="s">
        <v>4710</v>
      </c>
      <c r="F1024" s="10" t="s">
        <v>4711</v>
      </c>
      <c r="G1024" s="10" t="s">
        <v>4114</v>
      </c>
      <c r="I1024" s="42"/>
      <c r="J1024" s="42"/>
      <c r="M1024" s="10" t="s">
        <v>1181</v>
      </c>
      <c r="P1024" s="10" t="s">
        <v>1820</v>
      </c>
      <c r="R1024" s="10" t="s">
        <v>4693</v>
      </c>
      <c r="U1024" s="10" t="s">
        <v>4530</v>
      </c>
    </row>
    <row r="1025" spans="1:21" s="10" customFormat="1" ht="25.5">
      <c r="A1025" s="18">
        <f t="shared" si="15"/>
        <v>1023</v>
      </c>
      <c r="B1025" s="10" t="s">
        <v>1545</v>
      </c>
      <c r="E1025" s="10" t="s">
        <v>4419</v>
      </c>
      <c r="G1025" s="10" t="s">
        <v>4699</v>
      </c>
      <c r="I1025" s="42"/>
      <c r="J1025" s="42"/>
      <c r="K1025" s="10" t="s">
        <v>4298</v>
      </c>
      <c r="U1025" s="10" t="s">
        <v>4835</v>
      </c>
    </row>
    <row r="1026" spans="1:21" s="3" customFormat="1" ht="39">
      <c r="A1026" s="18">
        <f t="shared" si="15"/>
        <v>1024</v>
      </c>
      <c r="B1026" s="3" t="s">
        <v>1545</v>
      </c>
      <c r="E1026" s="3" t="s">
        <v>4108</v>
      </c>
      <c r="G1026" s="3" t="s">
        <v>4114</v>
      </c>
      <c r="I1026" s="32">
        <v>53.44611</v>
      </c>
      <c r="J1026" s="32">
        <v>41.81</v>
      </c>
      <c r="M1026" s="3" t="s">
        <v>3900</v>
      </c>
      <c r="P1026" s="3" t="s">
        <v>1850</v>
      </c>
      <c r="U1026" s="3" t="s">
        <v>2431</v>
      </c>
    </row>
    <row r="1027" spans="1:21" s="36" customFormat="1" ht="25.5">
      <c r="A1027" s="18">
        <f t="shared" si="15"/>
        <v>1025</v>
      </c>
      <c r="B1027" s="36" t="s">
        <v>1545</v>
      </c>
      <c r="E1027" s="36" t="s">
        <v>4455</v>
      </c>
      <c r="G1027" s="36" t="s">
        <v>2954</v>
      </c>
      <c r="I1027" s="48">
        <v>66.75</v>
      </c>
      <c r="J1027" s="48">
        <v>31.91667</v>
      </c>
      <c r="T1027" s="36" t="s">
        <v>125</v>
      </c>
      <c r="U1027" s="36" t="s">
        <v>124</v>
      </c>
    </row>
    <row r="1028" spans="1:21" s="10" customFormat="1" ht="25.5">
      <c r="A1028" s="18">
        <f t="shared" si="15"/>
        <v>1026</v>
      </c>
      <c r="B1028" s="10" t="s">
        <v>1545</v>
      </c>
      <c r="E1028" s="10" t="s">
        <v>4398</v>
      </c>
      <c r="G1028" s="10" t="s">
        <v>2915</v>
      </c>
      <c r="H1028" s="10" t="s">
        <v>4230</v>
      </c>
      <c r="I1028" s="42"/>
      <c r="J1028" s="42"/>
      <c r="U1028" s="10" t="s">
        <v>4530</v>
      </c>
    </row>
    <row r="1029" spans="1:21" s="36" customFormat="1" ht="25.5">
      <c r="A1029" s="18">
        <f aca="true" t="shared" si="16" ref="A1029:A1092">A1028+1</f>
        <v>1027</v>
      </c>
      <c r="B1029" s="36" t="s">
        <v>1545</v>
      </c>
      <c r="E1029" s="36" t="s">
        <v>4565</v>
      </c>
      <c r="G1029" s="36" t="s">
        <v>2954</v>
      </c>
      <c r="I1029" s="48">
        <v>55.2667</v>
      </c>
      <c r="J1029" s="48">
        <v>88.75</v>
      </c>
      <c r="M1029" s="36" t="s">
        <v>4779</v>
      </c>
      <c r="T1029" s="36" t="s">
        <v>125</v>
      </c>
      <c r="U1029" s="36" t="s">
        <v>124</v>
      </c>
    </row>
    <row r="1030" spans="1:21" s="10" customFormat="1" ht="25.5">
      <c r="A1030" s="18">
        <f t="shared" si="16"/>
        <v>1028</v>
      </c>
      <c r="B1030" s="36" t="s">
        <v>1545</v>
      </c>
      <c r="E1030" s="36" t="s">
        <v>1</v>
      </c>
      <c r="F1030" s="36"/>
      <c r="G1030" s="36" t="s">
        <v>2</v>
      </c>
      <c r="I1030" s="48">
        <v>67.38333</v>
      </c>
      <c r="J1030" s="48">
        <v>33.06667</v>
      </c>
      <c r="T1030" s="36" t="s">
        <v>125</v>
      </c>
      <c r="U1030" s="36" t="s">
        <v>124</v>
      </c>
    </row>
    <row r="1031" spans="1:21" s="36" customFormat="1" ht="25.5">
      <c r="A1031" s="18">
        <f t="shared" si="16"/>
        <v>1029</v>
      </c>
      <c r="B1031" s="36" t="s">
        <v>1545</v>
      </c>
      <c r="E1031" s="36" t="s">
        <v>4382</v>
      </c>
      <c r="F1031" s="36" t="s">
        <v>4401</v>
      </c>
      <c r="G1031" s="36" t="s">
        <v>4</v>
      </c>
      <c r="I1031" s="48">
        <v>70.2</v>
      </c>
      <c r="J1031" s="48">
        <v>100.1</v>
      </c>
      <c r="T1031" s="36" t="s">
        <v>125</v>
      </c>
      <c r="U1031" s="36" t="s">
        <v>124</v>
      </c>
    </row>
    <row r="1032" spans="1:21" s="36" customFormat="1" ht="25.5">
      <c r="A1032" s="18">
        <f t="shared" si="16"/>
        <v>1030</v>
      </c>
      <c r="B1032" s="36" t="s">
        <v>1545</v>
      </c>
      <c r="E1032" s="36" t="s">
        <v>4382</v>
      </c>
      <c r="F1032" s="36" t="s">
        <v>4383</v>
      </c>
      <c r="G1032" s="36" t="s">
        <v>3</v>
      </c>
      <c r="I1032" s="48">
        <v>70.95</v>
      </c>
      <c r="J1032" s="48">
        <v>101.43333</v>
      </c>
      <c r="T1032" s="36" t="s">
        <v>125</v>
      </c>
      <c r="U1032" s="36" t="s">
        <v>124</v>
      </c>
    </row>
    <row r="1033" spans="1:21" s="36" customFormat="1" ht="25.5">
      <c r="A1033" s="18">
        <f t="shared" si="16"/>
        <v>1031</v>
      </c>
      <c r="B1033" s="36" t="s">
        <v>1545</v>
      </c>
      <c r="E1033" s="36" t="s">
        <v>4158</v>
      </c>
      <c r="G1033" s="36" t="s">
        <v>4114</v>
      </c>
      <c r="I1033" s="48">
        <v>67.4333</v>
      </c>
      <c r="J1033" s="48">
        <v>32.95</v>
      </c>
      <c r="T1033" s="36" t="s">
        <v>129</v>
      </c>
      <c r="U1033" s="36" t="s">
        <v>0</v>
      </c>
    </row>
    <row r="1034" spans="1:21" s="36" customFormat="1" ht="25.5">
      <c r="A1034" s="18">
        <f t="shared" si="16"/>
        <v>1032</v>
      </c>
      <c r="B1034" s="36" t="s">
        <v>1545</v>
      </c>
      <c r="E1034" s="36" t="s">
        <v>4456</v>
      </c>
      <c r="G1034" s="36" t="s">
        <v>128</v>
      </c>
      <c r="I1034" s="48">
        <v>66.95</v>
      </c>
      <c r="J1034" s="48">
        <v>29.16667</v>
      </c>
      <c r="T1034" s="36" t="s">
        <v>125</v>
      </c>
      <c r="U1034" s="36" t="s">
        <v>124</v>
      </c>
    </row>
    <row r="1035" spans="1:21" s="10" customFormat="1" ht="25.5">
      <c r="A1035" s="18">
        <f t="shared" si="16"/>
        <v>1033</v>
      </c>
      <c r="B1035" s="10" t="s">
        <v>1545</v>
      </c>
      <c r="E1035" s="10" t="s">
        <v>4600</v>
      </c>
      <c r="G1035" s="10" t="s">
        <v>2915</v>
      </c>
      <c r="I1035" s="42"/>
      <c r="J1035" s="42"/>
      <c r="U1035" s="10" t="s">
        <v>4530</v>
      </c>
    </row>
    <row r="1036" spans="1:21" s="6" customFormat="1" ht="12.75">
      <c r="A1036" s="18">
        <f t="shared" si="16"/>
        <v>1034</v>
      </c>
      <c r="B1036" s="6" t="s">
        <v>1545</v>
      </c>
      <c r="C1036" s="25" t="s">
        <v>274</v>
      </c>
      <c r="E1036" s="6" t="s">
        <v>3503</v>
      </c>
      <c r="G1036" s="6" t="s">
        <v>4114</v>
      </c>
      <c r="H1036" s="6" t="s">
        <v>2680</v>
      </c>
      <c r="I1036" s="63">
        <v>56.08333</v>
      </c>
      <c r="J1036" s="63">
        <v>58</v>
      </c>
      <c r="K1036" s="25" t="s">
        <v>4118</v>
      </c>
      <c r="M1036" s="25" t="s">
        <v>1510</v>
      </c>
      <c r="S1036" s="25"/>
      <c r="T1036" s="25" t="s">
        <v>3329</v>
      </c>
      <c r="U1036" s="25" t="s">
        <v>3329</v>
      </c>
    </row>
    <row r="1037" spans="1:21" s="6" customFormat="1" ht="25.5">
      <c r="A1037" s="18">
        <f t="shared" si="16"/>
        <v>1035</v>
      </c>
      <c r="B1037" s="6" t="s">
        <v>1545</v>
      </c>
      <c r="C1037" s="25" t="s">
        <v>274</v>
      </c>
      <c r="E1037" s="6" t="s">
        <v>210</v>
      </c>
      <c r="G1037" s="6" t="s">
        <v>4114</v>
      </c>
      <c r="I1037" s="63">
        <v>58.25</v>
      </c>
      <c r="J1037" s="63">
        <v>57.16667</v>
      </c>
      <c r="K1037" s="25" t="s">
        <v>4118</v>
      </c>
      <c r="M1037" s="25" t="s">
        <v>1510</v>
      </c>
      <c r="T1037" s="25" t="s">
        <v>3329</v>
      </c>
      <c r="U1037" s="25" t="s">
        <v>3329</v>
      </c>
    </row>
    <row r="1038" spans="1:21" s="25" customFormat="1" ht="12.75">
      <c r="A1038" s="18">
        <f t="shared" si="16"/>
        <v>1036</v>
      </c>
      <c r="B1038" s="25" t="s">
        <v>1545</v>
      </c>
      <c r="C1038" s="25" t="s">
        <v>274</v>
      </c>
      <c r="E1038" s="25" t="s">
        <v>209</v>
      </c>
      <c r="G1038" s="25" t="s">
        <v>4114</v>
      </c>
      <c r="I1038" s="63">
        <v>53.41667</v>
      </c>
      <c r="J1038" s="63">
        <v>56.08333</v>
      </c>
      <c r="K1038" s="25" t="s">
        <v>4118</v>
      </c>
      <c r="M1038" s="25" t="s">
        <v>1510</v>
      </c>
      <c r="T1038" s="25" t="s">
        <v>3329</v>
      </c>
      <c r="U1038" s="25" t="s">
        <v>3329</v>
      </c>
    </row>
    <row r="1039" spans="1:21" s="25" customFormat="1" ht="25.5">
      <c r="A1039" s="18">
        <f t="shared" si="16"/>
        <v>1037</v>
      </c>
      <c r="B1039" s="25" t="s">
        <v>1545</v>
      </c>
      <c r="C1039" s="25" t="s">
        <v>274</v>
      </c>
      <c r="E1039" s="25" t="s">
        <v>213</v>
      </c>
      <c r="G1039" s="25" t="s">
        <v>4114</v>
      </c>
      <c r="I1039" s="63">
        <v>53.66667</v>
      </c>
      <c r="J1039" s="63">
        <v>56.16667</v>
      </c>
      <c r="K1039" s="25" t="s">
        <v>4118</v>
      </c>
      <c r="M1039" s="25" t="s">
        <v>1510</v>
      </c>
      <c r="T1039" s="25" t="s">
        <v>3329</v>
      </c>
      <c r="U1039" s="25" t="s">
        <v>3329</v>
      </c>
    </row>
    <row r="1040" spans="1:20" s="6" customFormat="1" ht="39">
      <c r="A1040" s="18">
        <f t="shared" si="16"/>
        <v>1038</v>
      </c>
      <c r="B1040" s="6" t="s">
        <v>1545</v>
      </c>
      <c r="C1040" s="25" t="s">
        <v>274</v>
      </c>
      <c r="E1040" s="6" t="s">
        <v>1710</v>
      </c>
      <c r="G1040" s="6" t="s">
        <v>4114</v>
      </c>
      <c r="H1040" s="6" t="s">
        <v>3593</v>
      </c>
      <c r="I1040" s="63">
        <v>53.3</v>
      </c>
      <c r="J1040" s="49">
        <v>56.416667</v>
      </c>
      <c r="K1040" s="25" t="s">
        <v>4118</v>
      </c>
      <c r="M1040" s="6" t="s">
        <v>1510</v>
      </c>
      <c r="T1040" s="6" t="s">
        <v>3329</v>
      </c>
    </row>
    <row r="1041" spans="1:21" s="25" customFormat="1" ht="12.75">
      <c r="A1041" s="18">
        <f t="shared" si="16"/>
        <v>1039</v>
      </c>
      <c r="B1041" s="25" t="s">
        <v>1545</v>
      </c>
      <c r="C1041" s="25" t="s">
        <v>274</v>
      </c>
      <c r="E1041" s="25" t="s">
        <v>212</v>
      </c>
      <c r="G1041" s="25" t="s">
        <v>4114</v>
      </c>
      <c r="I1041" s="63">
        <v>53.63333</v>
      </c>
      <c r="J1041" s="63">
        <v>56.13333</v>
      </c>
      <c r="K1041" s="25" t="s">
        <v>4118</v>
      </c>
      <c r="M1041" s="25" t="s">
        <v>1510</v>
      </c>
      <c r="T1041" s="25" t="s">
        <v>3329</v>
      </c>
      <c r="U1041" s="25" t="s">
        <v>3329</v>
      </c>
    </row>
    <row r="1042" spans="1:21" s="25" customFormat="1" ht="25.5">
      <c r="A1042" s="18">
        <f t="shared" si="16"/>
        <v>1040</v>
      </c>
      <c r="B1042" s="25" t="s">
        <v>1545</v>
      </c>
      <c r="C1042" s="25" t="s">
        <v>274</v>
      </c>
      <c r="E1042" s="25" t="s">
        <v>211</v>
      </c>
      <c r="G1042" s="25" t="s">
        <v>4114</v>
      </c>
      <c r="I1042" s="63">
        <v>53.58333</v>
      </c>
      <c r="J1042" s="63">
        <v>56.08333</v>
      </c>
      <c r="K1042" s="25" t="s">
        <v>4118</v>
      </c>
      <c r="M1042" s="25" t="s">
        <v>1510</v>
      </c>
      <c r="T1042" s="25" t="s">
        <v>3329</v>
      </c>
      <c r="U1042" s="25" t="s">
        <v>3329</v>
      </c>
    </row>
    <row r="1043" spans="1:21" s="25" customFormat="1" ht="12.75">
      <c r="A1043" s="18">
        <f t="shared" si="16"/>
        <v>1041</v>
      </c>
      <c r="B1043" s="25" t="s">
        <v>1545</v>
      </c>
      <c r="C1043" s="25" t="s">
        <v>274</v>
      </c>
      <c r="E1043" s="25" t="s">
        <v>214</v>
      </c>
      <c r="G1043" s="25" t="s">
        <v>4114</v>
      </c>
      <c r="I1043" s="63">
        <v>53.83333</v>
      </c>
      <c r="J1043" s="63">
        <v>56.58333</v>
      </c>
      <c r="K1043" s="25" t="s">
        <v>4118</v>
      </c>
      <c r="M1043" s="25" t="s">
        <v>1510</v>
      </c>
      <c r="T1043" s="25" t="s">
        <v>3329</v>
      </c>
      <c r="U1043" s="25" t="s">
        <v>3329</v>
      </c>
    </row>
    <row r="1044" spans="1:21" s="25" customFormat="1" ht="12.75">
      <c r="A1044" s="18">
        <f t="shared" si="16"/>
        <v>1042</v>
      </c>
      <c r="B1044" s="25" t="s">
        <v>1545</v>
      </c>
      <c r="C1044" s="25" t="s">
        <v>274</v>
      </c>
      <c r="E1044" s="25" t="s">
        <v>3557</v>
      </c>
      <c r="G1044" s="25" t="s">
        <v>4114</v>
      </c>
      <c r="I1044" s="63">
        <v>53.91667</v>
      </c>
      <c r="J1044" s="63">
        <v>56.5</v>
      </c>
      <c r="K1044" s="25" t="s">
        <v>4118</v>
      </c>
      <c r="M1044" s="25" t="s">
        <v>1510</v>
      </c>
      <c r="T1044" s="25" t="s">
        <v>3329</v>
      </c>
      <c r="U1044" s="25" t="s">
        <v>3329</v>
      </c>
    </row>
    <row r="1045" spans="1:22" s="56" customFormat="1" ht="90.75">
      <c r="A1045" s="18">
        <f t="shared" si="16"/>
        <v>1043</v>
      </c>
      <c r="B1045" s="55" t="s">
        <v>1545</v>
      </c>
      <c r="C1045" s="55" t="s">
        <v>5218</v>
      </c>
      <c r="D1045" s="55"/>
      <c r="E1045" s="3" t="s">
        <v>3487</v>
      </c>
      <c r="G1045" s="55" t="s">
        <v>4114</v>
      </c>
      <c r="H1045" s="55" t="s">
        <v>2680</v>
      </c>
      <c r="I1045" s="60">
        <v>53.908333</v>
      </c>
      <c r="J1045" s="60">
        <v>35.125</v>
      </c>
      <c r="K1045" s="55"/>
      <c r="M1045" s="10" t="s">
        <v>4626</v>
      </c>
      <c r="N1045" s="3" t="s">
        <v>1152</v>
      </c>
      <c r="O1045" s="55"/>
      <c r="P1045" s="55" t="s">
        <v>1820</v>
      </c>
      <c r="R1045" s="10" t="s">
        <v>3574</v>
      </c>
      <c r="S1045" s="10" t="s">
        <v>4531</v>
      </c>
      <c r="T1045" s="55" t="s">
        <v>1027</v>
      </c>
      <c r="U1045" s="10" t="s">
        <v>4400</v>
      </c>
      <c r="V1045" s="56">
        <v>4520000219</v>
      </c>
    </row>
    <row r="1046" spans="1:23" s="58" customFormat="1" ht="64.5">
      <c r="A1046" s="18">
        <f t="shared" si="16"/>
        <v>1044</v>
      </c>
      <c r="B1046" s="56" t="s">
        <v>1545</v>
      </c>
      <c r="C1046" s="56" t="s">
        <v>5218</v>
      </c>
      <c r="D1046" s="56"/>
      <c r="E1046" s="56"/>
      <c r="F1046" s="3" t="s">
        <v>3063</v>
      </c>
      <c r="G1046" s="55" t="s">
        <v>4114</v>
      </c>
      <c r="H1046" s="55"/>
      <c r="I1046" s="60">
        <v>51.866667</v>
      </c>
      <c r="J1046" s="60">
        <v>36.9</v>
      </c>
      <c r="K1046" s="55"/>
      <c r="L1046" s="55"/>
      <c r="M1046" s="10" t="s">
        <v>4626</v>
      </c>
      <c r="N1046" s="55" t="s">
        <v>1850</v>
      </c>
      <c r="O1046" s="55" t="s">
        <v>1850</v>
      </c>
      <c r="P1046" s="55" t="s">
        <v>1820</v>
      </c>
      <c r="Q1046" s="55"/>
      <c r="S1046" s="55"/>
      <c r="T1046" s="55" t="s">
        <v>1027</v>
      </c>
      <c r="U1046" s="55" t="s">
        <v>877</v>
      </c>
      <c r="V1046" s="55">
        <v>4520000220</v>
      </c>
      <c r="W1046" s="55" t="s">
        <v>3093</v>
      </c>
    </row>
    <row r="1047" spans="1:20" s="3" customFormat="1" ht="39">
      <c r="A1047" s="18">
        <f t="shared" si="16"/>
        <v>1045</v>
      </c>
      <c r="B1047" s="3" t="s">
        <v>1545</v>
      </c>
      <c r="C1047" s="3" t="s">
        <v>5201</v>
      </c>
      <c r="E1047" s="3" t="s">
        <v>1366</v>
      </c>
      <c r="G1047" s="3" t="s">
        <v>4114</v>
      </c>
      <c r="H1047" s="3" t="s">
        <v>2158</v>
      </c>
      <c r="I1047" s="32">
        <v>52.166667</v>
      </c>
      <c r="J1047" s="32">
        <v>100.333333</v>
      </c>
      <c r="K1047" s="3" t="s">
        <v>193</v>
      </c>
      <c r="P1047" s="3" t="s">
        <v>1511</v>
      </c>
      <c r="T1047" s="3" t="s">
        <v>3193</v>
      </c>
    </row>
    <row r="1048" spans="1:20" s="3" customFormat="1" ht="39">
      <c r="A1048" s="18">
        <f t="shared" si="16"/>
        <v>1046</v>
      </c>
      <c r="B1048" s="3" t="s">
        <v>1545</v>
      </c>
      <c r="C1048" s="3" t="s">
        <v>5201</v>
      </c>
      <c r="E1048" s="3" t="s">
        <v>2955</v>
      </c>
      <c r="G1048" s="3" t="s">
        <v>4114</v>
      </c>
      <c r="I1048" s="32">
        <v>51.75</v>
      </c>
      <c r="J1048" s="32">
        <v>101.583333</v>
      </c>
      <c r="K1048" s="3" t="s">
        <v>193</v>
      </c>
      <c r="P1048" s="3" t="s">
        <v>1511</v>
      </c>
      <c r="Q1048" s="3" t="s">
        <v>1132</v>
      </c>
      <c r="T1048" s="3" t="s">
        <v>3193</v>
      </c>
    </row>
    <row r="1049" spans="1:20" s="3" customFormat="1" ht="39">
      <c r="A1049" s="18">
        <f t="shared" si="16"/>
        <v>1047</v>
      </c>
      <c r="B1049" s="3" t="s">
        <v>1545</v>
      </c>
      <c r="C1049" s="3" t="s">
        <v>5201</v>
      </c>
      <c r="E1049" s="3" t="s">
        <v>2187</v>
      </c>
      <c r="G1049" s="3" t="s">
        <v>4114</v>
      </c>
      <c r="I1049" s="32">
        <v>51.5</v>
      </c>
      <c r="J1049" s="32">
        <v>100.083333</v>
      </c>
      <c r="P1049" s="3" t="s">
        <v>1511</v>
      </c>
      <c r="Q1049" s="3" t="s">
        <v>1037</v>
      </c>
      <c r="S1049" s="3" t="s">
        <v>111</v>
      </c>
      <c r="T1049" s="3" t="s">
        <v>3193</v>
      </c>
    </row>
    <row r="1050" spans="1:23" s="3" customFormat="1" ht="117">
      <c r="A1050" s="18">
        <f t="shared" si="16"/>
        <v>1048</v>
      </c>
      <c r="B1050" s="3" t="s">
        <v>1545</v>
      </c>
      <c r="C1050" s="3" t="s">
        <v>5201</v>
      </c>
      <c r="E1050" s="3" t="s">
        <v>3624</v>
      </c>
      <c r="G1050" s="3" t="s">
        <v>2605</v>
      </c>
      <c r="H1050" s="3" t="s">
        <v>4131</v>
      </c>
      <c r="I1050" s="32">
        <v>51.966667</v>
      </c>
      <c r="J1050" s="32">
        <v>107.466667</v>
      </c>
      <c r="K1050" s="3" t="s">
        <v>1260</v>
      </c>
      <c r="L1050" s="3">
        <v>1962</v>
      </c>
      <c r="M1050" s="3" t="s">
        <v>3781</v>
      </c>
      <c r="N1050" s="3" t="s">
        <v>3073</v>
      </c>
      <c r="O1050" s="3" t="s">
        <v>3275</v>
      </c>
      <c r="P1050" s="3" t="s">
        <v>1850</v>
      </c>
      <c r="Q1050" s="3" t="s">
        <v>4808</v>
      </c>
      <c r="T1050" s="3" t="s">
        <v>1027</v>
      </c>
      <c r="U1050" s="3" t="s">
        <v>4578</v>
      </c>
      <c r="V1050" s="3">
        <v>4520000238</v>
      </c>
      <c r="W1050" s="3" t="s">
        <v>2485</v>
      </c>
    </row>
    <row r="1051" spans="1:21" s="55" customFormat="1" ht="25.5">
      <c r="A1051" s="18">
        <f t="shared" si="16"/>
        <v>1049</v>
      </c>
      <c r="B1051" s="55" t="s">
        <v>1545</v>
      </c>
      <c r="C1051" s="55" t="s">
        <v>5201</v>
      </c>
      <c r="E1051" s="55" t="s">
        <v>2604</v>
      </c>
      <c r="G1051" s="55" t="s">
        <v>1946</v>
      </c>
      <c r="H1051" s="3" t="s">
        <v>4130</v>
      </c>
      <c r="I1051" s="59">
        <v>56.83333</v>
      </c>
      <c r="J1051" s="59">
        <v>111.16667</v>
      </c>
      <c r="K1051" s="55" t="s">
        <v>1967</v>
      </c>
      <c r="M1051" s="3" t="s">
        <v>1714</v>
      </c>
      <c r="T1051" s="55" t="s">
        <v>2336</v>
      </c>
      <c r="U1051" s="55" t="s">
        <v>2990</v>
      </c>
    </row>
    <row r="1052" spans="1:22" s="3" customFormat="1" ht="25.5">
      <c r="A1052" s="18">
        <f t="shared" si="16"/>
        <v>1050</v>
      </c>
      <c r="B1052" s="3" t="s">
        <v>1545</v>
      </c>
      <c r="C1052" s="3" t="s">
        <v>5219</v>
      </c>
      <c r="E1052" s="3" t="s">
        <v>2126</v>
      </c>
      <c r="G1052" s="3" t="s">
        <v>3753</v>
      </c>
      <c r="I1052" s="32">
        <v>52</v>
      </c>
      <c r="J1052" s="32">
        <v>114.666667</v>
      </c>
      <c r="P1052" s="3" t="s">
        <v>1511</v>
      </c>
      <c r="T1052" s="3" t="s">
        <v>1027</v>
      </c>
      <c r="V1052" s="3">
        <v>4520000270</v>
      </c>
    </row>
    <row r="1053" spans="1:23" s="58" customFormat="1" ht="39">
      <c r="A1053" s="18">
        <f t="shared" si="16"/>
        <v>1051</v>
      </c>
      <c r="B1053" s="58" t="s">
        <v>1545</v>
      </c>
      <c r="C1053" s="58" t="s">
        <v>5202</v>
      </c>
      <c r="E1053" s="58" t="s">
        <v>3308</v>
      </c>
      <c r="G1053" s="58" t="s">
        <v>4114</v>
      </c>
      <c r="H1053" s="55"/>
      <c r="I1053" s="59">
        <v>55.487778</v>
      </c>
      <c r="J1053" s="59">
        <v>46.963889</v>
      </c>
      <c r="K1053" s="55"/>
      <c r="L1053" s="55">
        <v>1930</v>
      </c>
      <c r="M1053" s="3" t="s">
        <v>1241</v>
      </c>
      <c r="N1053" s="55" t="s">
        <v>2619</v>
      </c>
      <c r="O1053" s="55" t="s">
        <v>1850</v>
      </c>
      <c r="P1053" s="55" t="s">
        <v>1820</v>
      </c>
      <c r="Q1053" s="55"/>
      <c r="S1053" s="55"/>
      <c r="T1053" s="55" t="s">
        <v>907</v>
      </c>
      <c r="U1053" s="55" t="s">
        <v>2079</v>
      </c>
      <c r="V1053" s="55"/>
      <c r="W1053" s="55"/>
    </row>
    <row r="1054" spans="1:21" s="58" customFormat="1" ht="39">
      <c r="A1054" s="18">
        <f t="shared" si="16"/>
        <v>1052</v>
      </c>
      <c r="B1054" s="56" t="s">
        <v>1545</v>
      </c>
      <c r="C1054" s="56" t="s">
        <v>5203</v>
      </c>
      <c r="D1054" s="56"/>
      <c r="E1054" s="3" t="s">
        <v>3295</v>
      </c>
      <c r="F1054" s="3" t="s">
        <v>3659</v>
      </c>
      <c r="G1054" s="55" t="s">
        <v>4114</v>
      </c>
      <c r="H1054" s="55"/>
      <c r="I1054" s="32">
        <v>53.92917</v>
      </c>
      <c r="J1054" s="32">
        <v>35.10583</v>
      </c>
      <c r="K1054" s="55"/>
      <c r="M1054" s="57" t="s">
        <v>2999</v>
      </c>
      <c r="P1054" s="3" t="s">
        <v>1850</v>
      </c>
      <c r="Q1054" s="55"/>
      <c r="S1054" s="55"/>
      <c r="T1054" s="57" t="s">
        <v>907</v>
      </c>
      <c r="U1054" s="58" t="s">
        <v>2079</v>
      </c>
    </row>
    <row r="1055" spans="1:21" s="10" customFormat="1" ht="25.5">
      <c r="A1055" s="18">
        <f t="shared" si="16"/>
        <v>1053</v>
      </c>
      <c r="B1055" s="10" t="s">
        <v>1545</v>
      </c>
      <c r="C1055" s="10" t="s">
        <v>279</v>
      </c>
      <c r="E1055" s="10" t="s">
        <v>4812</v>
      </c>
      <c r="G1055" s="10" t="s">
        <v>4813</v>
      </c>
      <c r="H1055" s="10" t="s">
        <v>4841</v>
      </c>
      <c r="I1055" s="42" t="s">
        <v>275</v>
      </c>
      <c r="J1055" s="42" t="s">
        <v>276</v>
      </c>
      <c r="K1055" s="10" t="s">
        <v>278</v>
      </c>
      <c r="M1055" s="10" t="s">
        <v>1309</v>
      </c>
      <c r="T1055" s="10" t="s">
        <v>277</v>
      </c>
      <c r="U1055" s="10" t="s">
        <v>4842</v>
      </c>
    </row>
    <row r="1056" spans="1:21" s="10" customFormat="1" ht="25.5">
      <c r="A1056" s="18">
        <f t="shared" si="16"/>
        <v>1054</v>
      </c>
      <c r="B1056" s="10" t="s">
        <v>1545</v>
      </c>
      <c r="C1056" s="10" t="s">
        <v>279</v>
      </c>
      <c r="E1056" s="10" t="s">
        <v>4836</v>
      </c>
      <c r="G1056" s="10" t="s">
        <v>4699</v>
      </c>
      <c r="J1056" s="42"/>
      <c r="K1056" s="10" t="s">
        <v>4298</v>
      </c>
      <c r="U1056" s="10" t="s">
        <v>4835</v>
      </c>
    </row>
    <row r="1057" spans="1:21" s="10" customFormat="1" ht="39">
      <c r="A1057" s="18">
        <f t="shared" si="16"/>
        <v>1055</v>
      </c>
      <c r="B1057" s="10" t="s">
        <v>1545</v>
      </c>
      <c r="C1057" s="10" t="s">
        <v>279</v>
      </c>
      <c r="E1057" s="10" t="s">
        <v>4832</v>
      </c>
      <c r="G1057" s="10" t="s">
        <v>4833</v>
      </c>
      <c r="H1057" s="10" t="s">
        <v>4573</v>
      </c>
      <c r="I1057" s="42" t="s">
        <v>5198</v>
      </c>
      <c r="J1057" s="42" t="s">
        <v>5200</v>
      </c>
      <c r="K1057" s="10" t="s">
        <v>5199</v>
      </c>
      <c r="M1057" s="10" t="s">
        <v>4834</v>
      </c>
      <c r="Q1057" s="10" t="s">
        <v>4963</v>
      </c>
      <c r="S1057" s="10" t="s">
        <v>4811</v>
      </c>
      <c r="U1057" s="10" t="s">
        <v>4184</v>
      </c>
    </row>
    <row r="1058" spans="1:22" s="55" customFormat="1" ht="103.5">
      <c r="A1058" s="18">
        <f t="shared" si="16"/>
        <v>1056</v>
      </c>
      <c r="B1058" s="55" t="s">
        <v>1545</v>
      </c>
      <c r="C1058" s="55" t="s">
        <v>3230</v>
      </c>
      <c r="E1058" s="55" t="s">
        <v>2129</v>
      </c>
      <c r="G1058" s="55" t="s">
        <v>4114</v>
      </c>
      <c r="I1058" s="59">
        <v>52.883333</v>
      </c>
      <c r="J1058" s="59">
        <v>87.883333</v>
      </c>
      <c r="K1058" s="3"/>
      <c r="M1058" s="3" t="s">
        <v>3584</v>
      </c>
      <c r="P1058" s="55" t="s">
        <v>1820</v>
      </c>
      <c r="Q1058" s="3" t="s">
        <v>1142</v>
      </c>
      <c r="T1058" s="55" t="s">
        <v>1027</v>
      </c>
      <c r="U1058" s="3" t="s">
        <v>2431</v>
      </c>
      <c r="V1058" s="55">
        <v>4520000240</v>
      </c>
    </row>
    <row r="1059" spans="1:20" s="3" customFormat="1" ht="39">
      <c r="A1059" s="18">
        <f t="shared" si="16"/>
        <v>1057</v>
      </c>
      <c r="B1059" s="3" t="s">
        <v>1545</v>
      </c>
      <c r="C1059" s="10" t="s">
        <v>5213</v>
      </c>
      <c r="E1059" s="3" t="s">
        <v>2155</v>
      </c>
      <c r="G1059" s="3" t="s">
        <v>4114</v>
      </c>
      <c r="H1059" s="3" t="s">
        <v>2740</v>
      </c>
      <c r="I1059" s="32">
        <v>55.166667</v>
      </c>
      <c r="J1059" s="32">
        <v>137.333333</v>
      </c>
      <c r="P1059" s="3" t="s">
        <v>1511</v>
      </c>
      <c r="T1059" s="3" t="s">
        <v>3193</v>
      </c>
    </row>
    <row r="1060" spans="1:21" s="10" customFormat="1" ht="39">
      <c r="A1060" s="18">
        <f t="shared" si="16"/>
        <v>1058</v>
      </c>
      <c r="B1060" s="10" t="s">
        <v>1545</v>
      </c>
      <c r="C1060" s="10" t="s">
        <v>5213</v>
      </c>
      <c r="E1060" s="10" t="s">
        <v>2155</v>
      </c>
      <c r="F1060" s="10" t="s">
        <v>261</v>
      </c>
      <c r="G1060" s="10" t="s">
        <v>4114</v>
      </c>
      <c r="H1060" s="10" t="s">
        <v>152</v>
      </c>
      <c r="I1060" s="42">
        <v>54.3</v>
      </c>
      <c r="J1060" s="42">
        <v>134.98333</v>
      </c>
      <c r="K1060" s="10" t="s">
        <v>681</v>
      </c>
      <c r="M1060" s="10" t="s">
        <v>4107</v>
      </c>
      <c r="S1060" s="10" t="s">
        <v>72</v>
      </c>
      <c r="T1060" s="10" t="s">
        <v>686</v>
      </c>
      <c r="U1060" s="10" t="s">
        <v>686</v>
      </c>
    </row>
    <row r="1061" spans="1:21" s="10" customFormat="1" ht="39">
      <c r="A1061" s="18">
        <f t="shared" si="16"/>
        <v>1059</v>
      </c>
      <c r="B1061" s="10" t="s">
        <v>1545</v>
      </c>
      <c r="C1061" s="10" t="s">
        <v>5213</v>
      </c>
      <c r="E1061" s="10" t="s">
        <v>2155</v>
      </c>
      <c r="F1061" s="10" t="s">
        <v>369</v>
      </c>
      <c r="G1061" s="10" t="s">
        <v>4114</v>
      </c>
      <c r="H1061" s="10" t="s">
        <v>260</v>
      </c>
      <c r="I1061" s="42">
        <v>55.15</v>
      </c>
      <c r="J1061" s="42">
        <v>137.58333</v>
      </c>
      <c r="K1061" s="10" t="s">
        <v>418</v>
      </c>
      <c r="M1061" s="10" t="s">
        <v>419</v>
      </c>
      <c r="T1061" s="10" t="s">
        <v>686</v>
      </c>
      <c r="U1061" s="10" t="s">
        <v>686</v>
      </c>
    </row>
    <row r="1062" spans="1:21" s="10" customFormat="1" ht="25.5">
      <c r="A1062" s="18">
        <f t="shared" si="16"/>
        <v>1060</v>
      </c>
      <c r="B1062" s="10" t="s">
        <v>1545</v>
      </c>
      <c r="C1062" s="10" t="s">
        <v>5213</v>
      </c>
      <c r="E1062" s="10" t="s">
        <v>450</v>
      </c>
      <c r="G1062" s="10" t="s">
        <v>4114</v>
      </c>
      <c r="H1062" s="10" t="s">
        <v>449</v>
      </c>
      <c r="I1062" s="42">
        <v>53.9</v>
      </c>
      <c r="J1062" s="42">
        <v>134.26667</v>
      </c>
      <c r="S1062" s="10" t="s">
        <v>363</v>
      </c>
      <c r="T1062" s="10" t="s">
        <v>686</v>
      </c>
      <c r="U1062" s="10" t="s">
        <v>686</v>
      </c>
    </row>
    <row r="1063" spans="1:22" s="56" customFormat="1" ht="129.75">
      <c r="A1063" s="18">
        <f t="shared" si="16"/>
        <v>1061</v>
      </c>
      <c r="B1063" s="58" t="s">
        <v>1545</v>
      </c>
      <c r="C1063" s="58" t="s">
        <v>5204</v>
      </c>
      <c r="D1063" s="58"/>
      <c r="E1063" s="3" t="s">
        <v>4758</v>
      </c>
      <c r="F1063" s="3" t="s">
        <v>3830</v>
      </c>
      <c r="G1063" s="55" t="s">
        <v>4114</v>
      </c>
      <c r="H1063" s="3" t="s">
        <v>661</v>
      </c>
      <c r="I1063" s="59">
        <v>59.633333</v>
      </c>
      <c r="J1063" s="59">
        <v>52.433333</v>
      </c>
      <c r="K1063" s="10"/>
      <c r="L1063" s="3" t="s">
        <v>3874</v>
      </c>
      <c r="M1063" s="3" t="s">
        <v>2999</v>
      </c>
      <c r="N1063" s="3" t="s">
        <v>2690</v>
      </c>
      <c r="O1063" s="55"/>
      <c r="P1063" s="55" t="s">
        <v>1820</v>
      </c>
      <c r="Q1063" s="10" t="s">
        <v>4302</v>
      </c>
      <c r="R1063" s="10" t="s">
        <v>3746</v>
      </c>
      <c r="S1063" s="10" t="s">
        <v>4686</v>
      </c>
      <c r="T1063" s="55" t="s">
        <v>1381</v>
      </c>
      <c r="U1063" s="10" t="s">
        <v>4417</v>
      </c>
      <c r="V1063" s="56">
        <v>4520000236</v>
      </c>
    </row>
    <row r="1064" spans="1:22" s="55" customFormat="1" ht="64.5">
      <c r="A1064" s="18">
        <f t="shared" si="16"/>
        <v>1062</v>
      </c>
      <c r="B1064" s="56" t="s">
        <v>1545</v>
      </c>
      <c r="C1064" s="56" t="s">
        <v>5205</v>
      </c>
      <c r="D1064" s="56"/>
      <c r="E1064" s="56" t="s">
        <v>1550</v>
      </c>
      <c r="F1064" s="56"/>
      <c r="G1064" s="56" t="s">
        <v>4114</v>
      </c>
      <c r="I1064" s="60">
        <v>54.283333</v>
      </c>
      <c r="J1064" s="60">
        <v>92.05</v>
      </c>
      <c r="K1064" s="3"/>
      <c r="M1064" s="3" t="s">
        <v>3584</v>
      </c>
      <c r="P1064" s="55" t="s">
        <v>1511</v>
      </c>
      <c r="Q1064" s="3" t="s">
        <v>240</v>
      </c>
      <c r="T1064" s="55" t="s">
        <v>1027</v>
      </c>
      <c r="U1064" s="3" t="s">
        <v>2431</v>
      </c>
      <c r="V1064" s="55">
        <v>4520000241</v>
      </c>
    </row>
    <row r="1065" spans="1:23" s="3" customFormat="1" ht="129.75">
      <c r="A1065" s="18">
        <f t="shared" si="16"/>
        <v>1063</v>
      </c>
      <c r="B1065" s="3" t="s">
        <v>1545</v>
      </c>
      <c r="C1065" s="3" t="s">
        <v>5206</v>
      </c>
      <c r="E1065" s="3" t="s">
        <v>4831</v>
      </c>
      <c r="G1065" s="3" t="s">
        <v>4114</v>
      </c>
      <c r="I1065" s="32">
        <v>59.366667</v>
      </c>
      <c r="J1065" s="32">
        <v>28.6</v>
      </c>
      <c r="K1065" s="3" t="s">
        <v>190</v>
      </c>
      <c r="L1065" s="3" t="s">
        <v>3804</v>
      </c>
      <c r="M1065" s="10" t="s">
        <v>4301</v>
      </c>
      <c r="N1065" s="10" t="s">
        <v>503</v>
      </c>
      <c r="O1065" s="3" t="s">
        <v>1850</v>
      </c>
      <c r="P1065" s="3" t="s">
        <v>1820</v>
      </c>
      <c r="Q1065" s="3" t="s">
        <v>1038</v>
      </c>
      <c r="R1065" s="3" t="s">
        <v>3988</v>
      </c>
      <c r="T1065" s="3" t="s">
        <v>1027</v>
      </c>
      <c r="U1065" s="3" t="s">
        <v>4606</v>
      </c>
      <c r="V1065" s="3">
        <v>4520000222</v>
      </c>
      <c r="W1065" s="3" t="s">
        <v>3179</v>
      </c>
    </row>
    <row r="1066" spans="1:23" s="58" customFormat="1" ht="51.75">
      <c r="A1066" s="18">
        <f t="shared" si="16"/>
        <v>1064</v>
      </c>
      <c r="B1066" s="58" t="s">
        <v>1545</v>
      </c>
      <c r="C1066" s="58" t="s">
        <v>5207</v>
      </c>
      <c r="E1066" s="58" t="s">
        <v>3295</v>
      </c>
      <c r="F1066" s="57" t="s">
        <v>3555</v>
      </c>
      <c r="G1066" s="58" t="s">
        <v>4114</v>
      </c>
      <c r="I1066" s="59">
        <v>55.316667</v>
      </c>
      <c r="J1066" s="59">
        <v>38.716667</v>
      </c>
      <c r="L1066" s="57" t="s">
        <v>3556</v>
      </c>
      <c r="M1066" s="57" t="s">
        <v>2999</v>
      </c>
      <c r="N1066" s="58" t="s">
        <v>959</v>
      </c>
      <c r="O1066" s="58" t="s">
        <v>1850</v>
      </c>
      <c r="P1066" s="58" t="s">
        <v>1820</v>
      </c>
      <c r="T1066" s="58" t="s">
        <v>1027</v>
      </c>
      <c r="U1066" s="58" t="s">
        <v>2431</v>
      </c>
      <c r="V1066" s="58">
        <v>4520000217</v>
      </c>
      <c r="W1066" s="58" t="s">
        <v>3993</v>
      </c>
    </row>
    <row r="1067" spans="1:23" s="58" customFormat="1" ht="39">
      <c r="A1067" s="18">
        <f t="shared" si="16"/>
        <v>1065</v>
      </c>
      <c r="B1067" s="58" t="s">
        <v>1545</v>
      </c>
      <c r="C1067" s="58" t="s">
        <v>5207</v>
      </c>
      <c r="E1067" s="58" t="s">
        <v>3295</v>
      </c>
      <c r="F1067" s="57" t="s">
        <v>3557</v>
      </c>
      <c r="G1067" s="58" t="s">
        <v>4114</v>
      </c>
      <c r="I1067" s="59">
        <v>55.316667</v>
      </c>
      <c r="J1067" s="59">
        <v>38.7</v>
      </c>
      <c r="L1067" s="57" t="s">
        <v>2708</v>
      </c>
      <c r="M1067" s="57" t="s">
        <v>2707</v>
      </c>
      <c r="N1067" s="58" t="s">
        <v>669</v>
      </c>
      <c r="O1067" s="58" t="s">
        <v>1850</v>
      </c>
      <c r="P1067" s="58" t="s">
        <v>1820</v>
      </c>
      <c r="T1067" s="58" t="s">
        <v>1027</v>
      </c>
      <c r="V1067" s="58">
        <v>4520000218</v>
      </c>
      <c r="W1067" s="58" t="s">
        <v>3316</v>
      </c>
    </row>
    <row r="1068" spans="1:23" s="56" customFormat="1" ht="64.5">
      <c r="A1068" s="18">
        <f t="shared" si="16"/>
        <v>1066</v>
      </c>
      <c r="B1068" s="58" t="s">
        <v>1545</v>
      </c>
      <c r="C1068" s="58" t="s">
        <v>5207</v>
      </c>
      <c r="D1068" s="58"/>
      <c r="E1068" s="58" t="s">
        <v>2815</v>
      </c>
      <c r="F1068" s="58"/>
      <c r="G1068" s="58" t="s">
        <v>4114</v>
      </c>
      <c r="H1068" s="58" t="s">
        <v>670</v>
      </c>
      <c r="I1068" s="59">
        <v>55.383333</v>
      </c>
      <c r="J1068" s="59">
        <v>39.033333</v>
      </c>
      <c r="K1068" s="57"/>
      <c r="L1068" s="57" t="s">
        <v>3881</v>
      </c>
      <c r="M1068" s="57" t="s">
        <v>2999</v>
      </c>
      <c r="N1068" s="58" t="s">
        <v>3692</v>
      </c>
      <c r="O1068" s="58"/>
      <c r="P1068" s="58" t="s">
        <v>2298</v>
      </c>
      <c r="Q1068" s="57" t="s">
        <v>960</v>
      </c>
      <c r="R1068" s="10" t="s">
        <v>2869</v>
      </c>
      <c r="T1068" s="58" t="s">
        <v>1027</v>
      </c>
      <c r="U1068" s="58" t="s">
        <v>1514</v>
      </c>
      <c r="V1068" s="58">
        <v>4520000216</v>
      </c>
      <c r="W1068" s="58"/>
    </row>
    <row r="1069" spans="1:22" s="58" customFormat="1" ht="51.75">
      <c r="A1069" s="18">
        <f t="shared" si="16"/>
        <v>1067</v>
      </c>
      <c r="B1069" s="55" t="s">
        <v>1545</v>
      </c>
      <c r="C1069" s="55" t="s">
        <v>5208</v>
      </c>
      <c r="D1069" s="55"/>
      <c r="E1069" s="55" t="s">
        <v>1673</v>
      </c>
      <c r="F1069" s="55"/>
      <c r="G1069" s="55" t="s">
        <v>1512</v>
      </c>
      <c r="I1069" s="59">
        <v>68.916667</v>
      </c>
      <c r="J1069" s="59">
        <v>32.5</v>
      </c>
      <c r="M1069" s="10" t="s">
        <v>335</v>
      </c>
      <c r="P1069" s="58" t="s">
        <v>1820</v>
      </c>
      <c r="Q1069" s="58" t="s">
        <v>505</v>
      </c>
      <c r="R1069" s="10" t="s">
        <v>336</v>
      </c>
      <c r="T1069" s="58" t="s">
        <v>1027</v>
      </c>
      <c r="U1069" s="57" t="s">
        <v>334</v>
      </c>
      <c r="V1069" s="58">
        <v>4520000533</v>
      </c>
    </row>
    <row r="1070" spans="1:23" s="56" customFormat="1" ht="117">
      <c r="A1070" s="18">
        <f t="shared" si="16"/>
        <v>1068</v>
      </c>
      <c r="B1070" s="55" t="s">
        <v>1545</v>
      </c>
      <c r="C1070" s="55" t="s">
        <v>5209</v>
      </c>
      <c r="D1070" s="55"/>
      <c r="E1070" s="55" t="s">
        <v>2385</v>
      </c>
      <c r="F1070" s="55"/>
      <c r="G1070" s="10" t="s">
        <v>1325</v>
      </c>
      <c r="H1070" s="58"/>
      <c r="I1070" s="59">
        <v>67.666667</v>
      </c>
      <c r="J1070" s="59">
        <v>33.216667</v>
      </c>
      <c r="K1070" s="57"/>
      <c r="L1070" s="57">
        <v>1923</v>
      </c>
      <c r="M1070" s="55" t="s">
        <v>2991</v>
      </c>
      <c r="N1070" s="58" t="s">
        <v>972</v>
      </c>
      <c r="O1070" s="58" t="s">
        <v>952</v>
      </c>
      <c r="P1070" s="58" t="s">
        <v>2298</v>
      </c>
      <c r="Q1070" s="57" t="s">
        <v>507</v>
      </c>
      <c r="R1070" s="10" t="s">
        <v>3883</v>
      </c>
      <c r="S1070" s="58"/>
      <c r="T1070" s="58" t="s">
        <v>1027</v>
      </c>
      <c r="U1070" s="57" t="s">
        <v>2005</v>
      </c>
      <c r="V1070" s="58">
        <v>4520000525</v>
      </c>
      <c r="W1070" s="58" t="s">
        <v>2832</v>
      </c>
    </row>
    <row r="1071" spans="1:23" s="56" customFormat="1" ht="78">
      <c r="A1071" s="18">
        <f t="shared" si="16"/>
        <v>1069</v>
      </c>
      <c r="B1071" s="56" t="s">
        <v>1545</v>
      </c>
      <c r="C1071" s="55" t="s">
        <v>5209</v>
      </c>
      <c r="E1071" s="57" t="s">
        <v>4709</v>
      </c>
      <c r="F1071" s="58"/>
      <c r="G1071" s="10" t="s">
        <v>4114</v>
      </c>
      <c r="I1071" s="59">
        <v>67.75</v>
      </c>
      <c r="J1071" s="59">
        <v>33.733333</v>
      </c>
      <c r="K1071" s="10"/>
      <c r="L1071" s="57">
        <v>1923</v>
      </c>
      <c r="M1071" s="57" t="s">
        <v>1181</v>
      </c>
      <c r="N1071" s="58" t="s">
        <v>2616</v>
      </c>
      <c r="O1071" s="58"/>
      <c r="P1071" s="58" t="s">
        <v>1820</v>
      </c>
      <c r="Q1071" s="10" t="s">
        <v>4964</v>
      </c>
      <c r="R1071" s="10" t="s">
        <v>3883</v>
      </c>
      <c r="S1071" s="56" t="s">
        <v>4920</v>
      </c>
      <c r="T1071" s="56" t="s">
        <v>1027</v>
      </c>
      <c r="U1071" s="57" t="s">
        <v>2144</v>
      </c>
      <c r="V1071" s="58">
        <v>4520000529</v>
      </c>
      <c r="W1071" s="58"/>
    </row>
    <row r="1072" spans="1:23" s="56" customFormat="1" ht="78">
      <c r="A1072" s="18">
        <f t="shared" si="16"/>
        <v>1070</v>
      </c>
      <c r="B1072" s="56" t="s">
        <v>1545</v>
      </c>
      <c r="C1072" s="55" t="s">
        <v>5209</v>
      </c>
      <c r="E1072" s="57" t="s">
        <v>351</v>
      </c>
      <c r="F1072" s="10" t="s">
        <v>76</v>
      </c>
      <c r="G1072" s="10" t="s">
        <v>4114</v>
      </c>
      <c r="I1072" s="61">
        <v>67.75</v>
      </c>
      <c r="J1072" s="61">
        <v>33.7</v>
      </c>
      <c r="K1072" s="18" t="s">
        <v>796</v>
      </c>
      <c r="L1072" s="57">
        <v>1923</v>
      </c>
      <c r="M1072" s="58" t="s">
        <v>1796</v>
      </c>
      <c r="N1072" s="58" t="s">
        <v>2757</v>
      </c>
      <c r="O1072" s="58"/>
      <c r="P1072" s="58" t="s">
        <v>1925</v>
      </c>
      <c r="Q1072" s="10" t="s">
        <v>4506</v>
      </c>
      <c r="R1072" s="10" t="s">
        <v>336</v>
      </c>
      <c r="S1072" s="56" t="s">
        <v>1588</v>
      </c>
      <c r="U1072" s="57" t="s">
        <v>4782</v>
      </c>
      <c r="V1072" s="58"/>
      <c r="W1072" s="58"/>
    </row>
    <row r="1073" spans="1:21" s="3" customFormat="1" ht="78">
      <c r="A1073" s="18">
        <f t="shared" si="16"/>
        <v>1071</v>
      </c>
      <c r="B1073" s="3" t="s">
        <v>1545</v>
      </c>
      <c r="C1073" s="55" t="s">
        <v>5209</v>
      </c>
      <c r="E1073" s="3" t="s">
        <v>351</v>
      </c>
      <c r="F1073" s="3" t="s">
        <v>77</v>
      </c>
      <c r="G1073" s="10" t="s">
        <v>4114</v>
      </c>
      <c r="I1073" s="32">
        <v>67.75</v>
      </c>
      <c r="J1073" s="32">
        <v>33.7</v>
      </c>
      <c r="K1073" s="3" t="s">
        <v>796</v>
      </c>
      <c r="L1073" s="3">
        <v>1923</v>
      </c>
      <c r="M1073" s="3" t="s">
        <v>1181</v>
      </c>
      <c r="P1073" s="3" t="s">
        <v>2298</v>
      </c>
      <c r="Q1073" s="10" t="s">
        <v>4506</v>
      </c>
      <c r="R1073" s="3" t="s">
        <v>3883</v>
      </c>
      <c r="S1073" s="3" t="s">
        <v>1588</v>
      </c>
      <c r="U1073" s="3" t="s">
        <v>4387</v>
      </c>
    </row>
    <row r="1074" spans="1:22" s="3" customFormat="1" ht="90.75">
      <c r="A1074" s="18">
        <f t="shared" si="16"/>
        <v>1072</v>
      </c>
      <c r="B1074" s="3" t="s">
        <v>1545</v>
      </c>
      <c r="C1074" s="55" t="s">
        <v>5209</v>
      </c>
      <c r="E1074" s="3" t="s">
        <v>3169</v>
      </c>
      <c r="F1074" s="3" t="s">
        <v>1940</v>
      </c>
      <c r="G1074" s="10" t="s">
        <v>4114</v>
      </c>
      <c r="I1074" s="32">
        <v>67.633333</v>
      </c>
      <c r="J1074" s="32">
        <v>33.8</v>
      </c>
      <c r="L1074" s="3">
        <v>1923</v>
      </c>
      <c r="M1074" s="3" t="s">
        <v>1181</v>
      </c>
      <c r="N1074" s="3" t="s">
        <v>610</v>
      </c>
      <c r="P1074" s="3" t="s">
        <v>1925</v>
      </c>
      <c r="Q1074" s="10" t="s">
        <v>4721</v>
      </c>
      <c r="R1074" s="3" t="s">
        <v>3883</v>
      </c>
      <c r="S1074" s="3" t="s">
        <v>4604</v>
      </c>
      <c r="T1074" s="3" t="s">
        <v>1027</v>
      </c>
      <c r="U1074" s="3" t="s">
        <v>4722</v>
      </c>
      <c r="V1074" s="3">
        <v>4520000528</v>
      </c>
    </row>
    <row r="1075" spans="1:21" s="3" customFormat="1" ht="51.75">
      <c r="A1075" s="18">
        <f t="shared" si="16"/>
        <v>1073</v>
      </c>
      <c r="B1075" s="3" t="s">
        <v>1545</v>
      </c>
      <c r="C1075" s="55" t="s">
        <v>5209</v>
      </c>
      <c r="E1075" s="3" t="s">
        <v>2772</v>
      </c>
      <c r="F1075" s="3" t="s">
        <v>4109</v>
      </c>
      <c r="G1075" s="10" t="s">
        <v>4114</v>
      </c>
      <c r="I1075" s="32">
        <v>67.6</v>
      </c>
      <c r="J1075" s="32">
        <v>33.98</v>
      </c>
      <c r="K1075" s="3" t="s">
        <v>191</v>
      </c>
      <c r="M1075" s="10" t="s">
        <v>4301</v>
      </c>
      <c r="P1075" s="10" t="s">
        <v>1820</v>
      </c>
      <c r="R1075" s="3" t="s">
        <v>3883</v>
      </c>
      <c r="U1075" s="10" t="s">
        <v>350</v>
      </c>
    </row>
    <row r="1076" spans="1:22" s="3" customFormat="1" ht="78">
      <c r="A1076" s="18">
        <f t="shared" si="16"/>
        <v>1074</v>
      </c>
      <c r="B1076" s="3" t="s">
        <v>1545</v>
      </c>
      <c r="C1076" s="55" t="s">
        <v>5209</v>
      </c>
      <c r="E1076" s="3" t="s">
        <v>2463</v>
      </c>
      <c r="F1076" s="3" t="s">
        <v>259</v>
      </c>
      <c r="G1076" s="3" t="s">
        <v>4114</v>
      </c>
      <c r="I1076" s="32">
        <v>67.666667</v>
      </c>
      <c r="J1076" s="32">
        <v>34.166667</v>
      </c>
      <c r="L1076" s="3">
        <v>1923</v>
      </c>
      <c r="M1076" s="3" t="s">
        <v>1181</v>
      </c>
      <c r="P1076" s="3" t="s">
        <v>1925</v>
      </c>
      <c r="Q1076" s="10" t="s">
        <v>4965</v>
      </c>
      <c r="R1076" s="3" t="s">
        <v>3883</v>
      </c>
      <c r="S1076" s="3" t="s">
        <v>4966</v>
      </c>
      <c r="T1076" s="3" t="s">
        <v>1027</v>
      </c>
      <c r="U1076" s="3" t="s">
        <v>4782</v>
      </c>
      <c r="V1076" s="3">
        <v>4520000530</v>
      </c>
    </row>
    <row r="1077" spans="1:23" s="56" customFormat="1" ht="78">
      <c r="A1077" s="18">
        <f t="shared" si="16"/>
        <v>1075</v>
      </c>
      <c r="B1077" s="56" t="s">
        <v>1545</v>
      </c>
      <c r="C1077" s="55" t="s">
        <v>5209</v>
      </c>
      <c r="E1077" s="57" t="s">
        <v>4038</v>
      </c>
      <c r="F1077" s="58" t="s">
        <v>3997</v>
      </c>
      <c r="G1077" s="10" t="s">
        <v>408</v>
      </c>
      <c r="H1077" s="58" t="s">
        <v>1443</v>
      </c>
      <c r="I1077" s="59">
        <v>67.633333</v>
      </c>
      <c r="J1077" s="59">
        <v>33.75</v>
      </c>
      <c r="K1077" s="58"/>
      <c r="L1077" s="57">
        <v>1923</v>
      </c>
      <c r="M1077" s="57" t="s">
        <v>1181</v>
      </c>
      <c r="N1077" s="58" t="s">
        <v>2756</v>
      </c>
      <c r="O1077" s="58"/>
      <c r="P1077" s="58" t="s">
        <v>1925</v>
      </c>
      <c r="Q1077" s="10" t="s">
        <v>4723</v>
      </c>
      <c r="R1077" s="10" t="s">
        <v>3883</v>
      </c>
      <c r="S1077" s="58" t="s">
        <v>4605</v>
      </c>
      <c r="T1077" s="58" t="s">
        <v>1027</v>
      </c>
      <c r="U1077" s="57" t="s">
        <v>4757</v>
      </c>
      <c r="V1077" s="58">
        <v>4520000527</v>
      </c>
      <c r="W1077" s="58"/>
    </row>
    <row r="1078" spans="1:23" s="3" customFormat="1" ht="103.5">
      <c r="A1078" s="18">
        <f t="shared" si="16"/>
        <v>1076</v>
      </c>
      <c r="B1078" s="3" t="s">
        <v>1545</v>
      </c>
      <c r="C1078" s="55" t="s">
        <v>5209</v>
      </c>
      <c r="E1078" s="3" t="s">
        <v>4610</v>
      </c>
      <c r="G1078" s="3" t="s">
        <v>3497</v>
      </c>
      <c r="I1078" s="32">
        <v>67.566667</v>
      </c>
      <c r="J1078" s="32">
        <v>30.4</v>
      </c>
      <c r="M1078" s="3" t="s">
        <v>3989</v>
      </c>
      <c r="N1078" s="3" t="s">
        <v>3977</v>
      </c>
      <c r="O1078" s="3" t="s">
        <v>969</v>
      </c>
      <c r="P1078" s="3" t="s">
        <v>1820</v>
      </c>
      <c r="Q1078" s="3" t="s">
        <v>5223</v>
      </c>
      <c r="R1078" s="3" t="s">
        <v>2913</v>
      </c>
      <c r="S1078" s="10" t="s">
        <v>4686</v>
      </c>
      <c r="T1078" s="3" t="s">
        <v>1027</v>
      </c>
      <c r="U1078" s="3" t="s">
        <v>4609</v>
      </c>
      <c r="V1078" s="3">
        <v>4520000531</v>
      </c>
      <c r="W1078" s="3" t="s">
        <v>3302</v>
      </c>
    </row>
    <row r="1079" spans="1:22" s="3" customFormat="1" ht="90.75">
      <c r="A1079" s="18">
        <f t="shared" si="16"/>
        <v>1077</v>
      </c>
      <c r="B1079" s="3" t="s">
        <v>1545</v>
      </c>
      <c r="C1079" s="3" t="s">
        <v>5208</v>
      </c>
      <c r="E1079" s="3" t="s">
        <v>2270</v>
      </c>
      <c r="G1079" s="3" t="s">
        <v>596</v>
      </c>
      <c r="I1079" s="32">
        <v>68.966667</v>
      </c>
      <c r="J1079" s="32">
        <v>33.083333</v>
      </c>
      <c r="L1079" s="3">
        <v>1948</v>
      </c>
      <c r="M1079" s="3" t="s">
        <v>3584</v>
      </c>
      <c r="P1079" s="3" t="s">
        <v>1511</v>
      </c>
      <c r="Q1079" s="3" t="s">
        <v>5224</v>
      </c>
      <c r="S1079" s="3" t="s">
        <v>171</v>
      </c>
      <c r="T1079" s="3" t="s">
        <v>1027</v>
      </c>
      <c r="U1079" s="3" t="s">
        <v>2431</v>
      </c>
      <c r="V1079" s="3">
        <v>4520000532</v>
      </c>
    </row>
    <row r="1080" spans="1:21" s="57" customFormat="1" ht="39">
      <c r="A1080" s="18">
        <f t="shared" si="16"/>
        <v>1078</v>
      </c>
      <c r="B1080" s="57" t="s">
        <v>1545</v>
      </c>
      <c r="C1080" s="57" t="s">
        <v>5208</v>
      </c>
      <c r="E1080" s="57" t="s">
        <v>4018</v>
      </c>
      <c r="G1080" s="10" t="s">
        <v>4638</v>
      </c>
      <c r="I1080" s="42">
        <v>66.78333</v>
      </c>
      <c r="J1080" s="42">
        <v>30.13333</v>
      </c>
      <c r="K1080" s="10"/>
      <c r="M1080" s="57" t="s">
        <v>1714</v>
      </c>
      <c r="T1080" s="10" t="s">
        <v>4358</v>
      </c>
      <c r="U1080" s="57" t="s">
        <v>4557</v>
      </c>
    </row>
    <row r="1081" spans="1:23" s="58" customFormat="1" ht="39">
      <c r="A1081" s="18">
        <f t="shared" si="16"/>
        <v>1079</v>
      </c>
      <c r="B1081" s="58" t="s">
        <v>1545</v>
      </c>
      <c r="C1081" s="58" t="s">
        <v>5210</v>
      </c>
      <c r="E1081" s="58" t="s">
        <v>3493</v>
      </c>
      <c r="G1081" s="58" t="s">
        <v>4114</v>
      </c>
      <c r="I1081" s="32">
        <v>52.0833</v>
      </c>
      <c r="J1081" s="32">
        <v>35.0333</v>
      </c>
      <c r="K1081" s="57" t="s">
        <v>192</v>
      </c>
      <c r="L1081" s="3">
        <v>1959</v>
      </c>
      <c r="M1081" s="57" t="s">
        <v>2999</v>
      </c>
      <c r="N1081" s="55"/>
      <c r="O1081" s="55"/>
      <c r="P1081" s="3" t="s">
        <v>1820</v>
      </c>
      <c r="Q1081" s="55"/>
      <c r="T1081" s="10" t="s">
        <v>4428</v>
      </c>
      <c r="U1081" s="58" t="s">
        <v>2079</v>
      </c>
      <c r="W1081" s="57" t="s">
        <v>3317</v>
      </c>
    </row>
    <row r="1082" spans="1:21" s="10" customFormat="1" ht="25.5">
      <c r="A1082" s="18">
        <f t="shared" si="16"/>
        <v>1080</v>
      </c>
      <c r="B1082" s="10" t="s">
        <v>1545</v>
      </c>
      <c r="C1082" s="10" t="s">
        <v>5212</v>
      </c>
      <c r="E1082" s="10" t="s">
        <v>606</v>
      </c>
      <c r="G1082" s="10" t="s">
        <v>308</v>
      </c>
      <c r="H1082" s="10" t="s">
        <v>309</v>
      </c>
      <c r="I1082" s="42">
        <v>44.46667</v>
      </c>
      <c r="J1082" s="42">
        <v>134.13333</v>
      </c>
      <c r="S1082" s="10" t="s">
        <v>961</v>
      </c>
      <c r="T1082" s="10" t="s">
        <v>448</v>
      </c>
      <c r="U1082" s="10" t="s">
        <v>448</v>
      </c>
    </row>
    <row r="1083" spans="1:21" s="3" customFormat="1" ht="39">
      <c r="A1083" s="18">
        <f t="shared" si="16"/>
        <v>1081</v>
      </c>
      <c r="B1083" s="3" t="s">
        <v>1545</v>
      </c>
      <c r="C1083" s="3" t="s">
        <v>5211</v>
      </c>
      <c r="E1083" s="3" t="s">
        <v>2962</v>
      </c>
      <c r="G1083" s="3" t="s">
        <v>4114</v>
      </c>
      <c r="I1083" s="32">
        <v>51.333333</v>
      </c>
      <c r="J1083" s="32">
        <v>45.416667</v>
      </c>
      <c r="M1083" s="3" t="s">
        <v>1241</v>
      </c>
      <c r="P1083" s="3" t="s">
        <v>1511</v>
      </c>
      <c r="T1083" s="10" t="s">
        <v>1688</v>
      </c>
      <c r="U1083" s="3" t="s">
        <v>2431</v>
      </c>
    </row>
    <row r="1084" spans="1:21" s="10" customFormat="1" ht="39">
      <c r="A1084" s="18">
        <f t="shared" si="16"/>
        <v>1082</v>
      </c>
      <c r="B1084" s="10" t="s">
        <v>1545</v>
      </c>
      <c r="C1084" s="10" t="s">
        <v>420</v>
      </c>
      <c r="E1084" s="10" t="s">
        <v>332</v>
      </c>
      <c r="G1084" s="10" t="s">
        <v>3753</v>
      </c>
      <c r="H1084" s="10" t="s">
        <v>859</v>
      </c>
      <c r="I1084" s="42">
        <v>55.63333</v>
      </c>
      <c r="J1084" s="42">
        <v>133.7</v>
      </c>
      <c r="K1084" s="10" t="s">
        <v>317</v>
      </c>
      <c r="Q1084" s="10" t="s">
        <v>4943</v>
      </c>
      <c r="S1084" s="10" t="s">
        <v>318</v>
      </c>
      <c r="T1084" s="10" t="s">
        <v>686</v>
      </c>
      <c r="U1084" s="10" t="s">
        <v>686</v>
      </c>
    </row>
    <row r="1085" spans="1:21" s="10" customFormat="1" ht="39">
      <c r="A1085" s="18">
        <f t="shared" si="16"/>
        <v>1083</v>
      </c>
      <c r="B1085" s="10" t="s">
        <v>1545</v>
      </c>
      <c r="C1085" s="10" t="s">
        <v>420</v>
      </c>
      <c r="E1085" s="10" t="s">
        <v>964</v>
      </c>
      <c r="G1085" s="10" t="s">
        <v>3753</v>
      </c>
      <c r="H1085" s="10" t="s">
        <v>224</v>
      </c>
      <c r="I1085" s="42">
        <v>55.51667</v>
      </c>
      <c r="J1085" s="42">
        <v>134.15</v>
      </c>
      <c r="K1085" s="10" t="s">
        <v>158</v>
      </c>
      <c r="Q1085" s="10" t="s">
        <v>4944</v>
      </c>
      <c r="S1085" s="10" t="s">
        <v>4603</v>
      </c>
      <c r="T1085" s="10" t="s">
        <v>686</v>
      </c>
      <c r="U1085" s="10" t="s">
        <v>686</v>
      </c>
    </row>
    <row r="1086" spans="1:21" s="82" customFormat="1" ht="39">
      <c r="A1086" s="18">
        <f t="shared" si="16"/>
        <v>1084</v>
      </c>
      <c r="B1086" s="82" t="s">
        <v>1545</v>
      </c>
      <c r="C1086" s="82" t="s">
        <v>420</v>
      </c>
      <c r="E1086" s="82" t="s">
        <v>860</v>
      </c>
      <c r="G1086" s="82" t="s">
        <v>3753</v>
      </c>
      <c r="H1086" s="82" t="s">
        <v>304</v>
      </c>
      <c r="I1086" s="83">
        <v>55.71667</v>
      </c>
      <c r="J1086" s="84">
        <v>14.25</v>
      </c>
      <c r="K1086" s="82" t="s">
        <v>605</v>
      </c>
      <c r="Q1086" s="82" t="s">
        <v>4945</v>
      </c>
      <c r="S1086" s="82" t="s">
        <v>318</v>
      </c>
      <c r="T1086" s="82" t="s">
        <v>686</v>
      </c>
      <c r="U1086" s="82" t="s">
        <v>686</v>
      </c>
    </row>
    <row r="1087" spans="1:21" s="10" customFormat="1" ht="25.5">
      <c r="A1087" s="18">
        <f t="shared" si="16"/>
        <v>1085</v>
      </c>
      <c r="B1087" s="10" t="s">
        <v>1545</v>
      </c>
      <c r="C1087" s="10" t="s">
        <v>420</v>
      </c>
      <c r="E1087" s="10" t="s">
        <v>362</v>
      </c>
      <c r="G1087" s="10" t="s">
        <v>4114</v>
      </c>
      <c r="H1087" s="10" t="s">
        <v>368</v>
      </c>
      <c r="I1087" s="42">
        <v>54.13333</v>
      </c>
      <c r="J1087" s="42">
        <v>134.63333</v>
      </c>
      <c r="S1087" s="10" t="s">
        <v>363</v>
      </c>
      <c r="T1087" s="10" t="s">
        <v>448</v>
      </c>
      <c r="U1087" s="10" t="s">
        <v>448</v>
      </c>
    </row>
    <row r="1088" spans="1:22" s="3" customFormat="1" ht="25.5">
      <c r="A1088" s="18">
        <f t="shared" si="16"/>
        <v>1086</v>
      </c>
      <c r="B1088" s="3" t="s">
        <v>1545</v>
      </c>
      <c r="C1088" s="3" t="s">
        <v>2956</v>
      </c>
      <c r="E1088" s="3" t="s">
        <v>2000</v>
      </c>
      <c r="G1088" s="3" t="s">
        <v>4114</v>
      </c>
      <c r="H1088" s="3" t="s">
        <v>2739</v>
      </c>
      <c r="I1088" s="32">
        <v>53.35</v>
      </c>
      <c r="J1088" s="32">
        <v>89.6</v>
      </c>
      <c r="P1088" s="3" t="s">
        <v>1511</v>
      </c>
      <c r="T1088" s="3" t="s">
        <v>1027</v>
      </c>
      <c r="V1088" s="3">
        <v>4520000243</v>
      </c>
    </row>
    <row r="1089" spans="1:21" s="10" customFormat="1" ht="39">
      <c r="A1089" s="18">
        <f t="shared" si="16"/>
        <v>1087</v>
      </c>
      <c r="B1089" s="10" t="s">
        <v>1545</v>
      </c>
      <c r="C1089" s="10" t="s">
        <v>420</v>
      </c>
      <c r="E1089" s="10" t="s">
        <v>421</v>
      </c>
      <c r="G1089" s="10" t="s">
        <v>3753</v>
      </c>
      <c r="H1089" s="10" t="s">
        <v>962</v>
      </c>
      <c r="I1089" s="42">
        <v>55.61667</v>
      </c>
      <c r="J1089" s="42">
        <v>134.5</v>
      </c>
      <c r="K1089" s="10" t="s">
        <v>963</v>
      </c>
      <c r="Q1089" s="10" t="s">
        <v>4794</v>
      </c>
      <c r="S1089" s="10" t="s">
        <v>961</v>
      </c>
      <c r="T1089" s="10" t="s">
        <v>686</v>
      </c>
      <c r="U1089" s="10" t="s">
        <v>686</v>
      </c>
    </row>
    <row r="1090" spans="1:22" s="56" customFormat="1" ht="25.5">
      <c r="A1090" s="18">
        <f t="shared" si="16"/>
        <v>1088</v>
      </c>
      <c r="B1090" s="56" t="s">
        <v>1545</v>
      </c>
      <c r="C1090" s="56" t="s">
        <v>2956</v>
      </c>
      <c r="E1090" s="56" t="s">
        <v>2714</v>
      </c>
      <c r="G1090" s="56" t="s">
        <v>2915</v>
      </c>
      <c r="I1090" s="59">
        <v>51.966667</v>
      </c>
      <c r="J1090" s="59">
        <v>107.466667</v>
      </c>
      <c r="P1090" s="56" t="s">
        <v>1820</v>
      </c>
      <c r="S1090" s="56" t="s">
        <v>172</v>
      </c>
      <c r="T1090" s="56" t="s">
        <v>1027</v>
      </c>
      <c r="U1090" s="56" t="s">
        <v>2431</v>
      </c>
      <c r="V1090" s="56">
        <v>4520000238</v>
      </c>
    </row>
    <row r="1091" spans="1:21" s="3" customFormat="1" ht="39">
      <c r="A1091" s="18">
        <f t="shared" si="16"/>
        <v>1089</v>
      </c>
      <c r="B1091" s="3" t="s">
        <v>1545</v>
      </c>
      <c r="C1091" s="10" t="s">
        <v>283</v>
      </c>
      <c r="E1091" s="3" t="s">
        <v>2914</v>
      </c>
      <c r="G1091" s="3" t="s">
        <v>4114</v>
      </c>
      <c r="I1091" s="42" t="s">
        <v>280</v>
      </c>
      <c r="J1091" s="42" t="s">
        <v>281</v>
      </c>
      <c r="K1091" s="10" t="s">
        <v>282</v>
      </c>
      <c r="M1091" s="3" t="s">
        <v>3900</v>
      </c>
      <c r="P1091" s="3" t="s">
        <v>1850</v>
      </c>
      <c r="T1091" s="3" t="s">
        <v>907</v>
      </c>
      <c r="U1091" s="3" t="s">
        <v>2431</v>
      </c>
    </row>
    <row r="1092" spans="1:23" s="3" customFormat="1" ht="25.5">
      <c r="A1092" s="18">
        <f t="shared" si="16"/>
        <v>1090</v>
      </c>
      <c r="B1092" s="3" t="s">
        <v>1545</v>
      </c>
      <c r="C1092" s="3" t="s">
        <v>5214</v>
      </c>
      <c r="E1092" s="3" t="s">
        <v>3006</v>
      </c>
      <c r="G1092" s="3" t="s">
        <v>4114</v>
      </c>
      <c r="I1092" s="32">
        <v>53.966667</v>
      </c>
      <c r="J1092" s="32">
        <v>38.533333</v>
      </c>
      <c r="L1092" s="3">
        <v>1960</v>
      </c>
      <c r="M1092" s="3" t="s">
        <v>2999</v>
      </c>
      <c r="P1092" s="3" t="s">
        <v>1820</v>
      </c>
      <c r="T1092" s="3" t="s">
        <v>1027</v>
      </c>
      <c r="U1092" s="3" t="s">
        <v>2431</v>
      </c>
      <c r="V1092" s="3">
        <v>4520000221</v>
      </c>
      <c r="W1092" s="3" t="s">
        <v>2236</v>
      </c>
    </row>
    <row r="1093" spans="1:21" s="3" customFormat="1" ht="25.5">
      <c r="A1093" s="18">
        <f aca="true" t="shared" si="17" ref="A1093:A1156">A1092+1</f>
        <v>1091</v>
      </c>
      <c r="B1093" s="3" t="s">
        <v>1545</v>
      </c>
      <c r="C1093" s="3" t="s">
        <v>5214</v>
      </c>
      <c r="F1093" s="3" t="s">
        <v>2342</v>
      </c>
      <c r="G1093" s="3" t="s">
        <v>4114</v>
      </c>
      <c r="I1093" s="32">
        <v>53.97306</v>
      </c>
      <c r="J1093" s="32">
        <v>38.53361</v>
      </c>
      <c r="M1093" s="3" t="s">
        <v>2999</v>
      </c>
      <c r="P1093" s="3" t="s">
        <v>1850</v>
      </c>
      <c r="T1093" s="3" t="s">
        <v>907</v>
      </c>
      <c r="U1093" s="3" t="s">
        <v>2431</v>
      </c>
    </row>
    <row r="1094" spans="1:22" s="55" customFormat="1" ht="25.5">
      <c r="A1094" s="18">
        <f t="shared" si="17"/>
        <v>1092</v>
      </c>
      <c r="B1094" s="55" t="s">
        <v>1545</v>
      </c>
      <c r="C1094" s="55" t="s">
        <v>5215</v>
      </c>
      <c r="E1094" s="55" t="s">
        <v>1994</v>
      </c>
      <c r="G1094" s="55" t="s">
        <v>4114</v>
      </c>
      <c r="I1094" s="59">
        <v>50.1</v>
      </c>
      <c r="J1094" s="59">
        <v>45.4</v>
      </c>
      <c r="M1094" s="3" t="s">
        <v>4107</v>
      </c>
      <c r="P1094" s="55" t="s">
        <v>1511</v>
      </c>
      <c r="Q1094" s="55" t="s">
        <v>506</v>
      </c>
      <c r="T1094" s="55" t="s">
        <v>1027</v>
      </c>
      <c r="U1094" s="55" t="s">
        <v>2431</v>
      </c>
      <c r="V1094" s="55">
        <v>4520000265</v>
      </c>
    </row>
    <row r="1095" spans="1:22" s="55" customFormat="1" ht="25.5">
      <c r="A1095" s="18">
        <f t="shared" si="17"/>
        <v>1093</v>
      </c>
      <c r="B1095" s="55" t="s">
        <v>1545</v>
      </c>
      <c r="C1095" s="55" t="s">
        <v>5215</v>
      </c>
      <c r="E1095" s="55" t="s">
        <v>2159</v>
      </c>
      <c r="G1095" s="55" t="s">
        <v>4114</v>
      </c>
      <c r="I1095" s="59">
        <v>51.2</v>
      </c>
      <c r="J1095" s="59">
        <v>43.716667</v>
      </c>
      <c r="M1095" s="3" t="s">
        <v>4107</v>
      </c>
      <c r="P1095" s="55" t="s">
        <v>1511</v>
      </c>
      <c r="Q1095" s="55" t="s">
        <v>468</v>
      </c>
      <c r="T1095" s="55" t="s">
        <v>1027</v>
      </c>
      <c r="U1095" s="55" t="s">
        <v>2431</v>
      </c>
      <c r="V1095" s="55">
        <v>4520000266</v>
      </c>
    </row>
    <row r="1096" spans="1:21" s="3" customFormat="1" ht="25.5">
      <c r="A1096" s="18">
        <f t="shared" si="17"/>
        <v>1094</v>
      </c>
      <c r="B1096" s="3" t="s">
        <v>1545</v>
      </c>
      <c r="C1096" s="3" t="s">
        <v>5216</v>
      </c>
      <c r="E1096" s="3" t="s">
        <v>3688</v>
      </c>
      <c r="G1096" s="3" t="s">
        <v>4114</v>
      </c>
      <c r="H1096" s="3" t="s">
        <v>3689</v>
      </c>
      <c r="I1096" s="32"/>
      <c r="J1096" s="32"/>
      <c r="M1096" s="3" t="s">
        <v>1714</v>
      </c>
      <c r="P1096" s="3" t="s">
        <v>1850</v>
      </c>
      <c r="U1096" s="3" t="s">
        <v>2431</v>
      </c>
    </row>
    <row r="1097" spans="1:23" s="55" customFormat="1" ht="51.75">
      <c r="A1097" s="18">
        <f t="shared" si="17"/>
        <v>1095</v>
      </c>
      <c r="B1097" s="55" t="s">
        <v>1545</v>
      </c>
      <c r="C1097" s="55" t="s">
        <v>5217</v>
      </c>
      <c r="E1097" s="55" t="s">
        <v>3112</v>
      </c>
      <c r="G1097" s="55" t="s">
        <v>2916</v>
      </c>
      <c r="I1097" s="59">
        <v>58.383333</v>
      </c>
      <c r="J1097" s="59">
        <v>125.033333</v>
      </c>
      <c r="L1097" s="55">
        <v>1974</v>
      </c>
      <c r="M1097" s="3" t="s">
        <v>3548</v>
      </c>
      <c r="N1097" s="55" t="s">
        <v>3275</v>
      </c>
      <c r="O1097" s="55" t="s">
        <v>3275</v>
      </c>
      <c r="P1097" s="55" t="s">
        <v>1850</v>
      </c>
      <c r="Q1097" s="55" t="s">
        <v>756</v>
      </c>
      <c r="S1097" s="55" t="s">
        <v>4204</v>
      </c>
      <c r="T1097" s="55" t="s">
        <v>1027</v>
      </c>
      <c r="V1097" s="55">
        <v>4520000237</v>
      </c>
      <c r="W1097" s="55" t="s">
        <v>3127</v>
      </c>
    </row>
    <row r="1098" spans="1:21" s="10" customFormat="1" ht="39">
      <c r="A1098" s="18">
        <f t="shared" si="17"/>
        <v>1096</v>
      </c>
      <c r="B1098" s="10" t="s">
        <v>1416</v>
      </c>
      <c r="E1098" s="10" t="s">
        <v>4208</v>
      </c>
      <c r="G1098" s="10" t="s">
        <v>4114</v>
      </c>
      <c r="I1098" s="42">
        <v>59.61667</v>
      </c>
      <c r="J1098" s="42">
        <v>30.25</v>
      </c>
      <c r="T1098" s="10" t="s">
        <v>312</v>
      </c>
      <c r="U1098" s="10" t="s">
        <v>312</v>
      </c>
    </row>
    <row r="1099" spans="1:21" s="10" customFormat="1" ht="39">
      <c r="A1099" s="18">
        <f t="shared" si="17"/>
        <v>1097</v>
      </c>
      <c r="B1099" s="10" t="s">
        <v>2403</v>
      </c>
      <c r="E1099" s="10" t="s">
        <v>1072</v>
      </c>
      <c r="G1099" s="10" t="s">
        <v>4114</v>
      </c>
      <c r="I1099" s="42">
        <v>30.5</v>
      </c>
      <c r="J1099" s="42">
        <v>38.5</v>
      </c>
      <c r="Q1099" s="10" t="s">
        <v>4968</v>
      </c>
      <c r="T1099" s="10" t="s">
        <v>352</v>
      </c>
      <c r="U1099" s="10" t="s">
        <v>1509</v>
      </c>
    </row>
    <row r="1100" spans="1:23" s="3" customFormat="1" ht="90.75">
      <c r="A1100" s="18">
        <f t="shared" si="17"/>
        <v>1098</v>
      </c>
      <c r="B1100" s="3" t="s">
        <v>2403</v>
      </c>
      <c r="E1100" s="3" t="s">
        <v>1768</v>
      </c>
      <c r="G1100" s="3" t="s">
        <v>4114</v>
      </c>
      <c r="I1100" s="32">
        <v>31.33333</v>
      </c>
      <c r="J1100" s="32">
        <v>39.93333</v>
      </c>
      <c r="K1100" s="10" t="s">
        <v>398</v>
      </c>
      <c r="M1100" s="10" t="s">
        <v>4301</v>
      </c>
      <c r="P1100" s="10" t="s">
        <v>1820</v>
      </c>
      <c r="Q1100" s="3" t="s">
        <v>4806</v>
      </c>
      <c r="R1100" s="10" t="s">
        <v>878</v>
      </c>
      <c r="U1100" s="10" t="s">
        <v>879</v>
      </c>
      <c r="W1100" s="21" t="s">
        <v>4349</v>
      </c>
    </row>
    <row r="1101" spans="1:23" s="2" customFormat="1" ht="39">
      <c r="A1101" s="18">
        <f t="shared" si="17"/>
        <v>1099</v>
      </c>
      <c r="B1101" s="3" t="s">
        <v>2403</v>
      </c>
      <c r="C1101" s="3"/>
      <c r="D1101" s="3"/>
      <c r="E1101" s="3" t="s">
        <v>2120</v>
      </c>
      <c r="F1101" s="3"/>
      <c r="G1101" s="3" t="s">
        <v>4114</v>
      </c>
      <c r="I1101" s="32">
        <v>29.9</v>
      </c>
      <c r="J1101" s="32">
        <v>39.533333</v>
      </c>
      <c r="L1101" s="3"/>
      <c r="M1101" s="3"/>
      <c r="N1101" s="3"/>
      <c r="O1101" s="3"/>
      <c r="P1101" s="3" t="s">
        <v>1511</v>
      </c>
      <c r="T1101" s="10" t="s">
        <v>3591</v>
      </c>
      <c r="U1101" s="10" t="s">
        <v>3591</v>
      </c>
      <c r="W1101" s="19"/>
    </row>
    <row r="1102" spans="1:23" s="10" customFormat="1" ht="39">
      <c r="A1102" s="18">
        <f t="shared" si="17"/>
        <v>1100</v>
      </c>
      <c r="B1102" s="10" t="s">
        <v>2403</v>
      </c>
      <c r="E1102" s="10" t="s">
        <v>5278</v>
      </c>
      <c r="G1102" s="10" t="s">
        <v>4114</v>
      </c>
      <c r="I1102" s="42">
        <v>26.81667</v>
      </c>
      <c r="J1102" s="42">
        <v>36.36667</v>
      </c>
      <c r="T1102" s="10" t="s">
        <v>352</v>
      </c>
      <c r="U1102" s="10" t="s">
        <v>352</v>
      </c>
      <c r="W1102" s="21"/>
    </row>
    <row r="1103" spans="1:23" s="10" customFormat="1" ht="39">
      <c r="A1103" s="18">
        <f t="shared" si="17"/>
        <v>1101</v>
      </c>
      <c r="B1103" s="10" t="s">
        <v>2403</v>
      </c>
      <c r="E1103" s="10" t="s">
        <v>5279</v>
      </c>
      <c r="G1103" s="10" t="s">
        <v>4114</v>
      </c>
      <c r="I1103" s="42">
        <v>29.93333</v>
      </c>
      <c r="J1103" s="42">
        <v>39.46667</v>
      </c>
      <c r="T1103" s="10" t="s">
        <v>352</v>
      </c>
      <c r="U1103" s="10" t="s">
        <v>352</v>
      </c>
      <c r="W1103" s="21"/>
    </row>
    <row r="1104" spans="1:23" s="10" customFormat="1" ht="39">
      <c r="A1104" s="18">
        <f t="shared" si="17"/>
        <v>1102</v>
      </c>
      <c r="B1104" s="10" t="s">
        <v>2403</v>
      </c>
      <c r="E1104" s="10" t="s">
        <v>5280</v>
      </c>
      <c r="G1104" s="10" t="s">
        <v>4114</v>
      </c>
      <c r="I1104" s="42">
        <v>28.28333</v>
      </c>
      <c r="J1104" s="42">
        <v>35.45</v>
      </c>
      <c r="T1104" s="10" t="s">
        <v>352</v>
      </c>
      <c r="U1104" s="10" t="s">
        <v>352</v>
      </c>
      <c r="W1104" s="21"/>
    </row>
    <row r="1105" spans="1:23" s="3" customFormat="1" ht="39">
      <c r="A1105" s="18">
        <f t="shared" si="17"/>
        <v>1103</v>
      </c>
      <c r="B1105" s="3" t="s">
        <v>2403</v>
      </c>
      <c r="E1105" s="3" t="s">
        <v>2404</v>
      </c>
      <c r="G1105" s="3" t="s">
        <v>1818</v>
      </c>
      <c r="I1105" s="32">
        <v>31.6775</v>
      </c>
      <c r="J1105" s="32">
        <v>38.653056</v>
      </c>
      <c r="P1105" s="3" t="s">
        <v>1511</v>
      </c>
      <c r="T1105" s="3" t="s">
        <v>2987</v>
      </c>
      <c r="U1105" s="10" t="s">
        <v>3591</v>
      </c>
      <c r="V1105" s="20"/>
      <c r="W1105" s="20"/>
    </row>
    <row r="1106" spans="1:23" s="10" customFormat="1" ht="39">
      <c r="A1106" s="18">
        <f t="shared" si="17"/>
        <v>1104</v>
      </c>
      <c r="B1106" s="10" t="s">
        <v>2403</v>
      </c>
      <c r="E1106" s="10" t="s">
        <v>3879</v>
      </c>
      <c r="G1106" s="10" t="s">
        <v>4114</v>
      </c>
      <c r="I1106" s="42">
        <v>29.73333</v>
      </c>
      <c r="J1106" s="42">
        <v>38.02</v>
      </c>
      <c r="Q1106" s="10" t="s">
        <v>4969</v>
      </c>
      <c r="T1106" s="10" t="s">
        <v>3591</v>
      </c>
      <c r="U1106" s="10" t="s">
        <v>1509</v>
      </c>
      <c r="V1106" s="21"/>
      <c r="W1106" s="21"/>
    </row>
    <row r="1107" spans="1:23" s="3" customFormat="1" ht="39">
      <c r="A1107" s="18">
        <f t="shared" si="17"/>
        <v>1105</v>
      </c>
      <c r="B1107" s="3" t="s">
        <v>2403</v>
      </c>
      <c r="E1107" s="3" t="s">
        <v>705</v>
      </c>
      <c r="G1107" s="3" t="s">
        <v>4114</v>
      </c>
      <c r="I1107" s="42">
        <v>31.61667</v>
      </c>
      <c r="J1107" s="42">
        <v>38.86667</v>
      </c>
      <c r="P1107" s="3" t="s">
        <v>1511</v>
      </c>
      <c r="Q1107" s="3" t="s">
        <v>4970</v>
      </c>
      <c r="T1107" s="10" t="s">
        <v>352</v>
      </c>
      <c r="U1107" s="10" t="s">
        <v>867</v>
      </c>
      <c r="W1107" s="20"/>
    </row>
    <row r="1108" spans="1:21" s="10" customFormat="1" ht="39">
      <c r="A1108" s="18">
        <f t="shared" si="17"/>
        <v>1106</v>
      </c>
      <c r="B1108" s="10" t="s">
        <v>2403</v>
      </c>
      <c r="E1108" s="10" t="s">
        <v>1156</v>
      </c>
      <c r="G1108" s="10" t="s">
        <v>4114</v>
      </c>
      <c r="I1108" s="42"/>
      <c r="J1108" s="42"/>
      <c r="Q1108" s="10" t="s">
        <v>5292</v>
      </c>
      <c r="U1108" s="10" t="s">
        <v>867</v>
      </c>
    </row>
    <row r="1109" spans="1:23" s="10" customFormat="1" ht="39">
      <c r="A1109" s="18">
        <f t="shared" si="17"/>
        <v>1107</v>
      </c>
      <c r="B1109" s="10" t="s">
        <v>2403</v>
      </c>
      <c r="E1109" s="10" t="s">
        <v>5281</v>
      </c>
      <c r="G1109" s="10" t="s">
        <v>4114</v>
      </c>
      <c r="I1109" s="42">
        <v>30.16667</v>
      </c>
      <c r="J1109" s="42">
        <v>38.21667</v>
      </c>
      <c r="T1109" s="10" t="s">
        <v>352</v>
      </c>
      <c r="U1109" s="10" t="s">
        <v>352</v>
      </c>
      <c r="W1109" s="21"/>
    </row>
    <row r="1110" spans="1:23" s="3" customFormat="1" ht="25.5">
      <c r="A1110" s="18">
        <f t="shared" si="17"/>
        <v>1108</v>
      </c>
      <c r="B1110" s="3" t="s">
        <v>2403</v>
      </c>
      <c r="E1110" s="3" t="s">
        <v>3131</v>
      </c>
      <c r="G1110" s="3" t="s">
        <v>4114</v>
      </c>
      <c r="I1110" s="32">
        <v>29.75</v>
      </c>
      <c r="J1110" s="32">
        <v>38.045833</v>
      </c>
      <c r="P1110" s="3" t="s">
        <v>1925</v>
      </c>
      <c r="Q1110" s="3" t="s">
        <v>868</v>
      </c>
      <c r="T1110" s="3" t="s">
        <v>1027</v>
      </c>
      <c r="U1110" s="10" t="s">
        <v>2534</v>
      </c>
      <c r="V1110" s="3">
        <v>5170000005</v>
      </c>
      <c r="W1110" s="20"/>
    </row>
    <row r="1111" spans="1:23" s="3" customFormat="1" ht="39">
      <c r="A1111" s="18">
        <f t="shared" si="17"/>
        <v>1109</v>
      </c>
      <c r="B1111" s="3" t="s">
        <v>983</v>
      </c>
      <c r="E1111" s="3" t="s">
        <v>2718</v>
      </c>
      <c r="G1111" s="3" t="s">
        <v>4114</v>
      </c>
      <c r="I1111" s="32">
        <v>13</v>
      </c>
      <c r="J1111" s="32">
        <v>-14.5</v>
      </c>
      <c r="K1111" s="3" t="s">
        <v>1421</v>
      </c>
      <c r="M1111" s="10" t="s">
        <v>3275</v>
      </c>
      <c r="T1111" s="3" t="s">
        <v>3404</v>
      </c>
      <c r="U1111" s="10" t="s">
        <v>2582</v>
      </c>
      <c r="W1111" s="20"/>
    </row>
    <row r="1112" spans="1:23" s="3" customFormat="1" ht="39">
      <c r="A1112" s="18">
        <f t="shared" si="17"/>
        <v>1110</v>
      </c>
      <c r="B1112" s="3" t="s">
        <v>983</v>
      </c>
      <c r="E1112" s="3" t="s">
        <v>1172</v>
      </c>
      <c r="G1112" s="3" t="s">
        <v>4114</v>
      </c>
      <c r="H1112" s="3" t="s">
        <v>2197</v>
      </c>
      <c r="I1112" s="32">
        <v>12.583333</v>
      </c>
      <c r="J1112" s="32">
        <v>-16.25</v>
      </c>
      <c r="K1112" s="3" t="s">
        <v>1115</v>
      </c>
      <c r="M1112" s="10" t="s">
        <v>3275</v>
      </c>
      <c r="S1112" s="10" t="s">
        <v>518</v>
      </c>
      <c r="T1112" s="3" t="s">
        <v>1178</v>
      </c>
      <c r="W1112" s="20"/>
    </row>
    <row r="1113" spans="1:23" s="3" customFormat="1" ht="78">
      <c r="A1113" s="18">
        <f t="shared" si="17"/>
        <v>1111</v>
      </c>
      <c r="B1113" s="3" t="s">
        <v>983</v>
      </c>
      <c r="E1113" s="10" t="s">
        <v>1627</v>
      </c>
      <c r="G1113" s="3" t="s">
        <v>4114</v>
      </c>
      <c r="H1113" s="3" t="s">
        <v>3377</v>
      </c>
      <c r="I1113" s="32">
        <v>12.55</v>
      </c>
      <c r="J1113" s="32">
        <v>-12.466667</v>
      </c>
      <c r="K1113" s="3" t="s">
        <v>744</v>
      </c>
      <c r="M1113" s="10" t="s">
        <v>3275</v>
      </c>
      <c r="S1113" s="3" t="s">
        <v>1439</v>
      </c>
      <c r="T1113" s="3" t="s">
        <v>1178</v>
      </c>
      <c r="U1113" s="10" t="s">
        <v>974</v>
      </c>
      <c r="V1113" s="20"/>
      <c r="W1113" s="20"/>
    </row>
    <row r="1114" spans="1:23" s="3" customFormat="1" ht="39">
      <c r="A1114" s="18">
        <f t="shared" si="17"/>
        <v>1112</v>
      </c>
      <c r="B1114" s="3" t="s">
        <v>983</v>
      </c>
      <c r="E1114" s="3" t="s">
        <v>2550</v>
      </c>
      <c r="G1114" s="3" t="s">
        <v>2521</v>
      </c>
      <c r="I1114" s="32">
        <v>15.333333</v>
      </c>
      <c r="J1114" s="32">
        <v>-13.05</v>
      </c>
      <c r="K1114" s="3" t="s">
        <v>86</v>
      </c>
      <c r="L1114" s="3">
        <v>1966</v>
      </c>
      <c r="P1114" s="3" t="s">
        <v>1820</v>
      </c>
      <c r="Q1114" s="3" t="s">
        <v>519</v>
      </c>
      <c r="T1114" s="3" t="s">
        <v>907</v>
      </c>
      <c r="V1114" s="20"/>
      <c r="W1114" s="20"/>
    </row>
    <row r="1115" spans="1:23" ht="78">
      <c r="A1115" s="18">
        <f t="shared" si="17"/>
        <v>1113</v>
      </c>
      <c r="B1115" s="3" t="s">
        <v>983</v>
      </c>
      <c r="C1115" s="3" t="s">
        <v>1708</v>
      </c>
      <c r="D1115" s="3"/>
      <c r="E1115" s="10" t="s">
        <v>3566</v>
      </c>
      <c r="F1115" s="3"/>
      <c r="G1115" s="3" t="s">
        <v>4114</v>
      </c>
      <c r="H1115" s="3"/>
      <c r="I1115" s="32">
        <v>15</v>
      </c>
      <c r="J1115" s="42">
        <v>-16.8</v>
      </c>
      <c r="K1115" s="3"/>
      <c r="L1115" s="3">
        <v>1948</v>
      </c>
      <c r="M1115" s="3"/>
      <c r="N1115" s="3" t="s">
        <v>495</v>
      </c>
      <c r="O1115" s="3" t="s">
        <v>496</v>
      </c>
      <c r="P1115" s="3" t="s">
        <v>1820</v>
      </c>
      <c r="Q1115" s="3" t="s">
        <v>5293</v>
      </c>
      <c r="R1115" s="10" t="s">
        <v>2921</v>
      </c>
      <c r="S1115" s="3" t="s">
        <v>2812</v>
      </c>
      <c r="T1115" s="3" t="s">
        <v>112</v>
      </c>
      <c r="U1115" s="10" t="s">
        <v>979</v>
      </c>
      <c r="V1115" s="3">
        <v>7440350002</v>
      </c>
      <c r="W1115" s="3" t="s">
        <v>2930</v>
      </c>
    </row>
    <row r="1116" spans="1:21" s="10" customFormat="1" ht="39">
      <c r="A1116" s="18">
        <f t="shared" si="17"/>
        <v>1114</v>
      </c>
      <c r="B1116" s="10" t="s">
        <v>983</v>
      </c>
      <c r="C1116" s="10" t="s">
        <v>1708</v>
      </c>
      <c r="E1116" s="10" t="s">
        <v>3566</v>
      </c>
      <c r="F1116" s="10" t="s">
        <v>4263</v>
      </c>
      <c r="G1116" s="10" t="s">
        <v>4114</v>
      </c>
      <c r="I1116" s="42">
        <v>15.08333</v>
      </c>
      <c r="J1116" s="48">
        <v>-16.83333</v>
      </c>
      <c r="K1116" s="10" t="s">
        <v>4262</v>
      </c>
      <c r="L1116" s="10" t="s">
        <v>4175</v>
      </c>
      <c r="M1116" s="10" t="s">
        <v>1181</v>
      </c>
      <c r="Q1116" s="10" t="s">
        <v>4227</v>
      </c>
      <c r="R1116" s="10" t="s">
        <v>3416</v>
      </c>
      <c r="S1116" s="10" t="s">
        <v>3058</v>
      </c>
      <c r="T1116" s="10" t="s">
        <v>907</v>
      </c>
      <c r="U1116" s="10" t="s">
        <v>3059</v>
      </c>
    </row>
    <row r="1117" spans="1:21" s="10" customFormat="1" ht="39">
      <c r="A1117" s="18">
        <f t="shared" si="17"/>
        <v>1115</v>
      </c>
      <c r="B1117" s="10" t="s">
        <v>983</v>
      </c>
      <c r="C1117" s="10" t="s">
        <v>1708</v>
      </c>
      <c r="E1117" s="10" t="s">
        <v>3566</v>
      </c>
      <c r="F1117" s="10" t="s">
        <v>4496</v>
      </c>
      <c r="G1117" s="10" t="s">
        <v>4114</v>
      </c>
      <c r="I1117" s="42">
        <v>15.05</v>
      </c>
      <c r="J1117" s="48">
        <v>-16.86667</v>
      </c>
      <c r="K1117" s="10" t="s">
        <v>4497</v>
      </c>
      <c r="L1117" s="10" t="s">
        <v>4175</v>
      </c>
      <c r="M1117" s="10" t="s">
        <v>4176</v>
      </c>
      <c r="T1117" s="10" t="s">
        <v>907</v>
      </c>
      <c r="U1117" s="10" t="s">
        <v>3655</v>
      </c>
    </row>
    <row r="1118" spans="1:21" s="10" customFormat="1" ht="39">
      <c r="A1118" s="18">
        <f t="shared" si="17"/>
        <v>1116</v>
      </c>
      <c r="B1118" s="10" t="s">
        <v>983</v>
      </c>
      <c r="C1118" s="10" t="s">
        <v>1708</v>
      </c>
      <c r="E1118" s="10" t="s">
        <v>3566</v>
      </c>
      <c r="F1118" s="10" t="s">
        <v>2180</v>
      </c>
      <c r="G1118" s="10" t="s">
        <v>4114</v>
      </c>
      <c r="I1118" s="42">
        <v>15.03333</v>
      </c>
      <c r="J1118" s="48">
        <v>-16.78333</v>
      </c>
      <c r="K1118" s="10" t="s">
        <v>4495</v>
      </c>
      <c r="M1118" s="10" t="s">
        <v>3568</v>
      </c>
      <c r="Q1118" s="10" t="s">
        <v>3903</v>
      </c>
      <c r="R1118" s="10" t="s">
        <v>3416</v>
      </c>
      <c r="S1118" s="10" t="s">
        <v>737</v>
      </c>
      <c r="T1118" s="10" t="s">
        <v>907</v>
      </c>
      <c r="U1118" s="10" t="s">
        <v>2582</v>
      </c>
    </row>
    <row r="1119" spans="1:23" ht="90.75">
      <c r="A1119" s="18">
        <f t="shared" si="17"/>
        <v>1117</v>
      </c>
      <c r="B1119" s="3" t="s">
        <v>983</v>
      </c>
      <c r="C1119" s="3" t="s">
        <v>3313</v>
      </c>
      <c r="D1119" s="3"/>
      <c r="E1119" s="10" t="s">
        <v>3567</v>
      </c>
      <c r="F1119" s="3"/>
      <c r="G1119" s="10" t="s">
        <v>4357</v>
      </c>
      <c r="H1119" s="10" t="s">
        <v>3785</v>
      </c>
      <c r="I1119" s="32">
        <v>14.8</v>
      </c>
      <c r="J1119" s="32">
        <v>-17.083333</v>
      </c>
      <c r="K1119" s="3"/>
      <c r="L1119" s="3"/>
      <c r="M1119" s="3"/>
      <c r="N1119" s="3" t="s">
        <v>1151</v>
      </c>
      <c r="O1119" s="3" t="s">
        <v>1146</v>
      </c>
      <c r="P1119" s="3" t="s">
        <v>2451</v>
      </c>
      <c r="Q1119" s="3" t="s">
        <v>5298</v>
      </c>
      <c r="R1119" s="10" t="s">
        <v>4070</v>
      </c>
      <c r="S1119" s="10" t="s">
        <v>3901</v>
      </c>
      <c r="T1119" s="3" t="s">
        <v>1027</v>
      </c>
      <c r="U1119" s="10" t="s">
        <v>1829</v>
      </c>
      <c r="V1119" s="3">
        <v>7440350001</v>
      </c>
      <c r="W1119" s="3" t="s">
        <v>3640</v>
      </c>
    </row>
    <row r="1120" spans="1:23" s="3" customFormat="1" ht="117">
      <c r="A1120" s="18">
        <f t="shared" si="17"/>
        <v>1118</v>
      </c>
      <c r="B1120" s="3" t="s">
        <v>983</v>
      </c>
      <c r="E1120" s="3" t="s">
        <v>3567</v>
      </c>
      <c r="F1120" s="3" t="s">
        <v>201</v>
      </c>
      <c r="G1120" s="3" t="s">
        <v>4114</v>
      </c>
      <c r="H1120" s="3" t="s">
        <v>843</v>
      </c>
      <c r="I1120" s="32">
        <v>14.9</v>
      </c>
      <c r="J1120" s="32">
        <v>-16.883333</v>
      </c>
      <c r="O1120" s="3" t="s">
        <v>2328</v>
      </c>
      <c r="Q1120" s="3" t="s">
        <v>1143</v>
      </c>
      <c r="T1120" s="3" t="s">
        <v>1179</v>
      </c>
      <c r="U1120" s="10" t="s">
        <v>1144</v>
      </c>
      <c r="V1120" s="20"/>
      <c r="W1120" s="3" t="s">
        <v>2237</v>
      </c>
    </row>
    <row r="1121" spans="1:23" s="3" customFormat="1" ht="25.5">
      <c r="A1121" s="18">
        <f t="shared" si="17"/>
        <v>1119</v>
      </c>
      <c r="B1121" s="3" t="s">
        <v>983</v>
      </c>
      <c r="E1121" s="3" t="s">
        <v>3567</v>
      </c>
      <c r="F1121" s="3" t="s">
        <v>200</v>
      </c>
      <c r="G1121" s="3" t="s">
        <v>4114</v>
      </c>
      <c r="H1121" s="3" t="s">
        <v>1899</v>
      </c>
      <c r="I1121" s="32">
        <v>14.8</v>
      </c>
      <c r="J1121" s="32">
        <v>-17.083333</v>
      </c>
      <c r="P1121" s="3" t="s">
        <v>1820</v>
      </c>
      <c r="S1121" s="3" t="s">
        <v>120</v>
      </c>
      <c r="T1121" s="3" t="s">
        <v>1027</v>
      </c>
      <c r="U1121" s="10" t="s">
        <v>1192</v>
      </c>
      <c r="V1121" s="3">
        <v>7440350001</v>
      </c>
      <c r="W1121" s="20"/>
    </row>
    <row r="1122" spans="1:23" s="3" customFormat="1" ht="51.75">
      <c r="A1122" s="18">
        <f t="shared" si="17"/>
        <v>1120</v>
      </c>
      <c r="B1122" s="3" t="s">
        <v>983</v>
      </c>
      <c r="E1122" s="3" t="s">
        <v>3567</v>
      </c>
      <c r="F1122" s="3" t="s">
        <v>202</v>
      </c>
      <c r="G1122" s="3" t="s">
        <v>4114</v>
      </c>
      <c r="I1122" s="32">
        <v>15.016667</v>
      </c>
      <c r="J1122" s="32">
        <v>-16.7</v>
      </c>
      <c r="K1122" s="10" t="s">
        <v>3658</v>
      </c>
      <c r="L1122" s="10" t="s">
        <v>4174</v>
      </c>
      <c r="M1122" s="10" t="s">
        <v>3275</v>
      </c>
      <c r="Q1122" s="10" t="s">
        <v>3935</v>
      </c>
      <c r="T1122" s="3" t="s">
        <v>1179</v>
      </c>
      <c r="U1122" s="10" t="s">
        <v>3404</v>
      </c>
      <c r="V1122" s="20"/>
      <c r="W1122" s="20"/>
    </row>
    <row r="1123" spans="1:23" s="10" customFormat="1" ht="12.75">
      <c r="A1123" s="18">
        <f t="shared" si="17"/>
        <v>1121</v>
      </c>
      <c r="B1123" s="10" t="s">
        <v>983</v>
      </c>
      <c r="E1123" s="10" t="s">
        <v>3861</v>
      </c>
      <c r="G1123" s="10" t="s">
        <v>4114</v>
      </c>
      <c r="I1123" s="42"/>
      <c r="J1123" s="42"/>
      <c r="U1123" s="10" t="s">
        <v>2582</v>
      </c>
      <c r="V1123" s="21"/>
      <c r="W1123" s="21"/>
    </row>
    <row r="1124" spans="1:23" s="10" customFormat="1" ht="25.5">
      <c r="A1124" s="18">
        <f t="shared" si="17"/>
        <v>1122</v>
      </c>
      <c r="B1124" s="10" t="s">
        <v>983</v>
      </c>
      <c r="E1124" s="10" t="s">
        <v>3860</v>
      </c>
      <c r="G1124" s="10" t="s">
        <v>4114</v>
      </c>
      <c r="I1124" s="42">
        <v>14.63333</v>
      </c>
      <c r="J1124" s="42">
        <v>-17.18333</v>
      </c>
      <c r="K1124" s="10" t="s">
        <v>4004</v>
      </c>
      <c r="T1124" s="10" t="s">
        <v>907</v>
      </c>
      <c r="U1124" s="10" t="s">
        <v>2582</v>
      </c>
      <c r="V1124" s="21"/>
      <c r="W1124" s="21"/>
    </row>
    <row r="1125" spans="1:23" s="3" customFormat="1" ht="39">
      <c r="A1125" s="18">
        <f t="shared" si="17"/>
        <v>1123</v>
      </c>
      <c r="B1125" s="3" t="s">
        <v>2737</v>
      </c>
      <c r="E1125" s="3" t="s">
        <v>2944</v>
      </c>
      <c r="G1125" s="3" t="s">
        <v>4114</v>
      </c>
      <c r="H1125" s="3" t="s">
        <v>2028</v>
      </c>
      <c r="I1125" s="32">
        <v>3.05</v>
      </c>
      <c r="J1125" s="32">
        <v>43.8667</v>
      </c>
      <c r="T1125" s="10" t="s">
        <v>4428</v>
      </c>
      <c r="U1125" s="3" t="s">
        <v>2431</v>
      </c>
      <c r="V1125" s="20"/>
      <c r="W1125" s="3" t="s">
        <v>3256</v>
      </c>
    </row>
    <row r="1126" spans="1:22" s="10" customFormat="1" ht="39">
      <c r="A1126" s="18">
        <f t="shared" si="17"/>
        <v>1124</v>
      </c>
      <c r="B1126" s="10" t="s">
        <v>1399</v>
      </c>
      <c r="E1126" s="10" t="s">
        <v>4680</v>
      </c>
      <c r="G1126" s="10" t="s">
        <v>4114</v>
      </c>
      <c r="H1126" s="10" t="s">
        <v>4980</v>
      </c>
      <c r="I1126" s="42">
        <v>-25.31667</v>
      </c>
      <c r="J1126" s="42">
        <v>27.46667</v>
      </c>
      <c r="T1126" s="10" t="s">
        <v>770</v>
      </c>
      <c r="U1126" s="10" t="s">
        <v>770</v>
      </c>
      <c r="V1126" s="21"/>
    </row>
    <row r="1127" spans="1:21" s="10" customFormat="1" ht="25.5">
      <c r="A1127" s="18">
        <f t="shared" si="17"/>
        <v>1125</v>
      </c>
      <c r="B1127" s="10" t="s">
        <v>1399</v>
      </c>
      <c r="E1127" s="10" t="s">
        <v>4201</v>
      </c>
      <c r="G1127" s="10" t="s">
        <v>4114</v>
      </c>
      <c r="I1127" s="45">
        <v>-25.68333</v>
      </c>
      <c r="J1127" s="45">
        <v>28.28333</v>
      </c>
      <c r="T1127" s="10" t="s">
        <v>770</v>
      </c>
      <c r="U1127" s="10" t="s">
        <v>4878</v>
      </c>
    </row>
    <row r="1128" spans="1:21" s="10" customFormat="1" ht="25.5">
      <c r="A1128" s="18">
        <f t="shared" si="17"/>
        <v>1126</v>
      </c>
      <c r="B1128" s="10" t="s">
        <v>1399</v>
      </c>
      <c r="E1128" s="10" t="s">
        <v>4446</v>
      </c>
      <c r="G1128" s="10" t="s">
        <v>4452</v>
      </c>
      <c r="I1128" s="45">
        <v>-25.11667</v>
      </c>
      <c r="J1128" s="45">
        <v>27.5</v>
      </c>
      <c r="T1128" s="10" t="s">
        <v>770</v>
      </c>
      <c r="U1128" s="10" t="s">
        <v>4878</v>
      </c>
    </row>
    <row r="1129" spans="1:21" s="10" customFormat="1" ht="39">
      <c r="A1129" s="18">
        <f t="shared" si="17"/>
        <v>1127</v>
      </c>
      <c r="B1129" s="10" t="s">
        <v>1399</v>
      </c>
      <c r="E1129" s="10" t="s">
        <v>4989</v>
      </c>
      <c r="G1129" s="10" t="s">
        <v>4561</v>
      </c>
      <c r="I1129" s="73">
        <v>-25.05</v>
      </c>
      <c r="J1129" s="73">
        <v>27.5</v>
      </c>
      <c r="M1129" s="25" t="s">
        <v>4779</v>
      </c>
      <c r="T1129" s="25" t="s">
        <v>770</v>
      </c>
      <c r="U1129" s="10" t="s">
        <v>4878</v>
      </c>
    </row>
    <row r="1130" spans="1:21" s="10" customFormat="1" ht="25.5">
      <c r="A1130" s="18">
        <f t="shared" si="17"/>
        <v>1128</v>
      </c>
      <c r="B1130" s="10" t="s">
        <v>1399</v>
      </c>
      <c r="E1130" s="10" t="s">
        <v>4399</v>
      </c>
      <c r="G1130" s="10" t="s">
        <v>4114</v>
      </c>
      <c r="I1130" s="45">
        <v>-25.41667</v>
      </c>
      <c r="J1130" s="45">
        <v>28.08333</v>
      </c>
      <c r="T1130" s="25" t="s">
        <v>770</v>
      </c>
      <c r="U1130" s="10" t="s">
        <v>4878</v>
      </c>
    </row>
    <row r="1131" spans="1:21" s="10" customFormat="1" ht="25.5">
      <c r="A1131" s="18">
        <f t="shared" si="17"/>
        <v>1129</v>
      </c>
      <c r="B1131" s="10" t="s">
        <v>1399</v>
      </c>
      <c r="E1131" s="10" t="s">
        <v>4447</v>
      </c>
      <c r="G1131" s="10" t="s">
        <v>2907</v>
      </c>
      <c r="I1131" s="45">
        <v>-25.6</v>
      </c>
      <c r="J1131" s="45">
        <v>28.38333</v>
      </c>
      <c r="T1131" s="25" t="s">
        <v>770</v>
      </c>
      <c r="U1131" s="10" t="s">
        <v>4878</v>
      </c>
    </row>
    <row r="1132" spans="1:21" s="10" customFormat="1" ht="25.5">
      <c r="A1132" s="18">
        <f t="shared" si="17"/>
        <v>1130</v>
      </c>
      <c r="B1132" s="10" t="s">
        <v>1399</v>
      </c>
      <c r="E1132" s="10" t="s">
        <v>4674</v>
      </c>
      <c r="G1132" s="10" t="s">
        <v>4114</v>
      </c>
      <c r="I1132" s="45">
        <v>-23.25</v>
      </c>
      <c r="J1132" s="45">
        <v>30.33333</v>
      </c>
      <c r="K1132" s="10" t="s">
        <v>4675</v>
      </c>
      <c r="T1132" s="25" t="s">
        <v>770</v>
      </c>
      <c r="U1132" s="25" t="s">
        <v>770</v>
      </c>
    </row>
    <row r="1133" spans="1:21" s="10" customFormat="1" ht="25.5">
      <c r="A1133" s="18">
        <f t="shared" si="17"/>
        <v>1131</v>
      </c>
      <c r="B1133" s="10" t="s">
        <v>1399</v>
      </c>
      <c r="E1133" s="10" t="s">
        <v>4678</v>
      </c>
      <c r="G1133" s="10" t="s">
        <v>4679</v>
      </c>
      <c r="I1133" s="45">
        <v>-24.96667</v>
      </c>
      <c r="J1133" s="45">
        <v>29.81667</v>
      </c>
      <c r="M1133" s="10" t="s">
        <v>4887</v>
      </c>
      <c r="T1133" s="25" t="s">
        <v>770</v>
      </c>
      <c r="U1133" s="25" t="s">
        <v>770</v>
      </c>
    </row>
    <row r="1134" spans="1:21" s="10" customFormat="1" ht="25.5">
      <c r="A1134" s="18">
        <f t="shared" si="17"/>
        <v>1132</v>
      </c>
      <c r="B1134" s="10" t="s">
        <v>1399</v>
      </c>
      <c r="E1134" s="10" t="s">
        <v>4171</v>
      </c>
      <c r="G1134" s="10" t="s">
        <v>4743</v>
      </c>
      <c r="I1134" s="45">
        <v>-25.28333</v>
      </c>
      <c r="J1134" s="45">
        <v>27.51667</v>
      </c>
      <c r="M1134" s="25" t="s">
        <v>4877</v>
      </c>
      <c r="T1134" s="25" t="s">
        <v>770</v>
      </c>
      <c r="U1134" s="10" t="s">
        <v>4878</v>
      </c>
    </row>
    <row r="1135" spans="1:23" ht="78">
      <c r="A1135" s="18">
        <f t="shared" si="17"/>
        <v>1133</v>
      </c>
      <c r="B1135" s="3" t="s">
        <v>1399</v>
      </c>
      <c r="C1135" s="3" t="s">
        <v>2113</v>
      </c>
      <c r="D1135" s="3"/>
      <c r="E1135" s="3" t="s">
        <v>2533</v>
      </c>
      <c r="F1135" s="3"/>
      <c r="G1135" s="3" t="s">
        <v>4114</v>
      </c>
      <c r="H1135" s="3"/>
      <c r="I1135" s="43">
        <v>-32.91</v>
      </c>
      <c r="J1135" s="43">
        <v>17.98</v>
      </c>
      <c r="K1135" s="3"/>
      <c r="L1135" s="3">
        <v>1897</v>
      </c>
      <c r="M1135" s="10" t="s">
        <v>3862</v>
      </c>
      <c r="N1135" s="3" t="s">
        <v>500</v>
      </c>
      <c r="O1135" s="3" t="s">
        <v>3410</v>
      </c>
      <c r="P1135" s="3" t="s">
        <v>1820</v>
      </c>
      <c r="Q1135" s="3" t="s">
        <v>1145</v>
      </c>
      <c r="R1135" s="10" t="s">
        <v>3202</v>
      </c>
      <c r="S1135" s="3"/>
      <c r="T1135" s="3" t="s">
        <v>1027</v>
      </c>
      <c r="U1135" s="10" t="s">
        <v>2754</v>
      </c>
      <c r="V1135" s="3">
        <v>7910050066</v>
      </c>
      <c r="W1135" s="3" t="s">
        <v>2934</v>
      </c>
    </row>
    <row r="1136" spans="1:23" s="3" customFormat="1" ht="64.5">
      <c r="A1136" s="18">
        <f t="shared" si="17"/>
        <v>1134</v>
      </c>
      <c r="B1136" s="3" t="s">
        <v>1399</v>
      </c>
      <c r="C1136" s="3" t="s">
        <v>2113</v>
      </c>
      <c r="E1136" s="3" t="s">
        <v>2114</v>
      </c>
      <c r="G1136" s="3" t="s">
        <v>1921</v>
      </c>
      <c r="H1136" s="10" t="s">
        <v>4013</v>
      </c>
      <c r="I1136" s="32">
        <v>-33.13333</v>
      </c>
      <c r="J1136" s="32">
        <v>18.01667</v>
      </c>
      <c r="K1136" s="10" t="s">
        <v>3983</v>
      </c>
      <c r="M1136" s="3" t="s">
        <v>3200</v>
      </c>
      <c r="N1136" s="10" t="s">
        <v>3984</v>
      </c>
      <c r="Q1136" s="3" t="s">
        <v>242</v>
      </c>
      <c r="S1136" s="3" t="s">
        <v>121</v>
      </c>
      <c r="T1136" s="3" t="s">
        <v>907</v>
      </c>
      <c r="U1136" s="10" t="s">
        <v>2754</v>
      </c>
      <c r="V1136" s="20"/>
      <c r="W1136" s="20"/>
    </row>
    <row r="1137" spans="1:23" s="3" customFormat="1" ht="39">
      <c r="A1137" s="18">
        <f t="shared" si="17"/>
        <v>1135</v>
      </c>
      <c r="B1137" s="3" t="s">
        <v>1399</v>
      </c>
      <c r="C1137" s="3" t="s">
        <v>2113</v>
      </c>
      <c r="E1137" s="3" t="s">
        <v>3368</v>
      </c>
      <c r="G1137" s="3" t="s">
        <v>4114</v>
      </c>
      <c r="I1137" s="32">
        <v>-32.73333</v>
      </c>
      <c r="J1137" s="32">
        <v>17.95</v>
      </c>
      <c r="K1137" s="10" t="s">
        <v>4105</v>
      </c>
      <c r="M1137" s="10" t="s">
        <v>3275</v>
      </c>
      <c r="Q1137" s="3" t="s">
        <v>3905</v>
      </c>
      <c r="S1137" s="3" t="s">
        <v>121</v>
      </c>
      <c r="T1137" s="3" t="s">
        <v>907</v>
      </c>
      <c r="U1137" s="10" t="s">
        <v>2754</v>
      </c>
      <c r="V1137" s="20"/>
      <c r="W1137" s="20"/>
    </row>
    <row r="1138" spans="1:23" s="2" customFormat="1" ht="39">
      <c r="A1138" s="18">
        <f t="shared" si="17"/>
        <v>1136</v>
      </c>
      <c r="B1138" s="3" t="s">
        <v>1399</v>
      </c>
      <c r="C1138" s="3" t="s">
        <v>2113</v>
      </c>
      <c r="D1138" s="3"/>
      <c r="E1138" s="3" t="s">
        <v>1523</v>
      </c>
      <c r="F1138" s="3"/>
      <c r="G1138" s="3" t="s">
        <v>4114</v>
      </c>
      <c r="I1138" s="42">
        <v>-31.71667</v>
      </c>
      <c r="J1138" s="42">
        <v>24.91667</v>
      </c>
      <c r="K1138" s="3"/>
      <c r="L1138" s="3"/>
      <c r="M1138" s="10" t="s">
        <v>3275</v>
      </c>
      <c r="N1138" s="3"/>
      <c r="O1138" s="3"/>
      <c r="P1138" s="3"/>
      <c r="Q1138" s="3"/>
      <c r="S1138" s="3"/>
      <c r="T1138" s="10" t="s">
        <v>907</v>
      </c>
      <c r="U1138" s="10" t="s">
        <v>2754</v>
      </c>
      <c r="V1138" s="19"/>
      <c r="W1138" s="19"/>
    </row>
    <row r="1139" spans="1:23" s="3" customFormat="1" ht="90.75">
      <c r="A1139" s="18">
        <f t="shared" si="17"/>
        <v>1137</v>
      </c>
      <c r="B1139" s="3" t="s">
        <v>1399</v>
      </c>
      <c r="C1139" s="3" t="s">
        <v>2113</v>
      </c>
      <c r="E1139" s="3" t="s">
        <v>4259</v>
      </c>
      <c r="G1139" s="3" t="s">
        <v>4114</v>
      </c>
      <c r="H1139" s="10" t="s">
        <v>4433</v>
      </c>
      <c r="I1139" s="32">
        <v>-33.03333</v>
      </c>
      <c r="J1139" s="32">
        <v>17.95</v>
      </c>
      <c r="M1139" s="10" t="s">
        <v>3275</v>
      </c>
      <c r="S1139" s="10" t="s">
        <v>3227</v>
      </c>
      <c r="T1139" s="3" t="s">
        <v>907</v>
      </c>
      <c r="U1139" s="10" t="s">
        <v>2754</v>
      </c>
      <c r="V1139" s="20"/>
      <c r="W1139" s="20"/>
    </row>
    <row r="1140" spans="1:23" s="3" customFormat="1" ht="103.5">
      <c r="A1140" s="18">
        <f t="shared" si="17"/>
        <v>1138</v>
      </c>
      <c r="B1140" s="3" t="s">
        <v>1399</v>
      </c>
      <c r="C1140" s="3" t="s">
        <v>2113</v>
      </c>
      <c r="E1140" s="3" t="s">
        <v>3978</v>
      </c>
      <c r="F1140" s="10" t="s">
        <v>4336</v>
      </c>
      <c r="G1140" s="3" t="s">
        <v>4114</v>
      </c>
      <c r="H1140" s="10" t="s">
        <v>2945</v>
      </c>
      <c r="I1140" s="32">
        <v>-32.96667</v>
      </c>
      <c r="J1140" s="32">
        <v>18.15</v>
      </c>
      <c r="M1140" s="10" t="s">
        <v>2335</v>
      </c>
      <c r="P1140" s="3" t="s">
        <v>1820</v>
      </c>
      <c r="Q1140" s="10" t="s">
        <v>3157</v>
      </c>
      <c r="R1140" s="10" t="s">
        <v>2176</v>
      </c>
      <c r="S1140" s="10" t="s">
        <v>4312</v>
      </c>
      <c r="T1140" s="3" t="s">
        <v>2676</v>
      </c>
      <c r="U1140" s="10" t="s">
        <v>2754</v>
      </c>
      <c r="V1140" s="20"/>
      <c r="W1140" s="20"/>
    </row>
    <row r="1141" spans="1:23" s="3" customFormat="1" ht="90.75">
      <c r="A1141" s="18">
        <f t="shared" si="17"/>
        <v>1139</v>
      </c>
      <c r="B1141" s="3" t="s">
        <v>1399</v>
      </c>
      <c r="C1141" s="3" t="s">
        <v>2113</v>
      </c>
      <c r="E1141" s="3" t="s">
        <v>3978</v>
      </c>
      <c r="F1141" s="10" t="s">
        <v>3957</v>
      </c>
      <c r="G1141" s="3" t="s">
        <v>4114</v>
      </c>
      <c r="H1141" s="10" t="s">
        <v>2945</v>
      </c>
      <c r="I1141" s="32">
        <v>-32.96667</v>
      </c>
      <c r="J1141" s="32">
        <v>18.15</v>
      </c>
      <c r="L1141" s="3">
        <v>1965</v>
      </c>
      <c r="M1141" s="10" t="s">
        <v>4159</v>
      </c>
      <c r="N1141" s="10" t="s">
        <v>3344</v>
      </c>
      <c r="P1141" s="3" t="s">
        <v>1820</v>
      </c>
      <c r="Q1141" s="10" t="s">
        <v>5014</v>
      </c>
      <c r="R1141" s="10" t="s">
        <v>2176</v>
      </c>
      <c r="S1141" s="3" t="s">
        <v>121</v>
      </c>
      <c r="T1141" s="3" t="s">
        <v>2676</v>
      </c>
      <c r="U1141" s="10" t="s">
        <v>2754</v>
      </c>
      <c r="V1141" s="20"/>
      <c r="W1141" s="20"/>
    </row>
    <row r="1142" spans="1:23" s="3" customFormat="1" ht="90.75">
      <c r="A1142" s="18">
        <f t="shared" si="17"/>
        <v>1140</v>
      </c>
      <c r="B1142" s="3" t="s">
        <v>1399</v>
      </c>
      <c r="C1142" s="3" t="s">
        <v>2113</v>
      </c>
      <c r="E1142" s="3" t="s">
        <v>3978</v>
      </c>
      <c r="F1142" s="10" t="s">
        <v>3706</v>
      </c>
      <c r="G1142" s="3" t="s">
        <v>4114</v>
      </c>
      <c r="H1142" s="10" t="s">
        <v>2945</v>
      </c>
      <c r="I1142" s="32">
        <v>-32.96667</v>
      </c>
      <c r="J1142" s="32">
        <v>18.15</v>
      </c>
      <c r="M1142" s="10" t="s">
        <v>4147</v>
      </c>
      <c r="P1142" s="3" t="s">
        <v>1820</v>
      </c>
      <c r="Q1142" s="10" t="s">
        <v>2788</v>
      </c>
      <c r="R1142" s="10" t="s">
        <v>2176</v>
      </c>
      <c r="S1142" s="10" t="s">
        <v>4407</v>
      </c>
      <c r="T1142" s="3" t="s">
        <v>2676</v>
      </c>
      <c r="U1142" s="10" t="s">
        <v>2754</v>
      </c>
      <c r="V1142" s="20"/>
      <c r="W1142" s="20"/>
    </row>
    <row r="1143" spans="1:23" s="3" customFormat="1" ht="78">
      <c r="A1143" s="18">
        <f t="shared" si="17"/>
        <v>1141</v>
      </c>
      <c r="B1143" s="3" t="s">
        <v>1399</v>
      </c>
      <c r="C1143" s="3" t="s">
        <v>2113</v>
      </c>
      <c r="E1143" s="3" t="s">
        <v>1364</v>
      </c>
      <c r="F1143" s="10" t="s">
        <v>3836</v>
      </c>
      <c r="G1143" s="3" t="s">
        <v>4114</v>
      </c>
      <c r="H1143" s="10" t="s">
        <v>4026</v>
      </c>
      <c r="I1143" s="32">
        <v>-32.83333</v>
      </c>
      <c r="J1143" s="32">
        <v>17.86667</v>
      </c>
      <c r="M1143" s="10" t="s">
        <v>3275</v>
      </c>
      <c r="Q1143" s="10" t="s">
        <v>5015</v>
      </c>
      <c r="S1143" s="3" t="s">
        <v>121</v>
      </c>
      <c r="T1143" s="3" t="s">
        <v>907</v>
      </c>
      <c r="V1143" s="20"/>
      <c r="W1143" s="20"/>
    </row>
    <row r="1144" spans="1:23" s="2" customFormat="1" ht="117">
      <c r="A1144" s="18">
        <f t="shared" si="17"/>
        <v>1142</v>
      </c>
      <c r="B1144" s="3" t="s">
        <v>1399</v>
      </c>
      <c r="C1144" s="3" t="s">
        <v>2113</v>
      </c>
      <c r="D1144" s="3"/>
      <c r="E1144" s="3" t="s">
        <v>2112</v>
      </c>
      <c r="F1144" s="10" t="s">
        <v>3598</v>
      </c>
      <c r="G1144" s="3" t="s">
        <v>4114</v>
      </c>
      <c r="H1144" s="3"/>
      <c r="I1144" s="42">
        <v>-31.76667</v>
      </c>
      <c r="J1144" s="42">
        <v>20.8</v>
      </c>
      <c r="K1144" s="10" t="s">
        <v>3748</v>
      </c>
      <c r="L1144" s="3"/>
      <c r="M1144" s="10" t="s">
        <v>3275</v>
      </c>
      <c r="N1144" s="3"/>
      <c r="O1144" s="3"/>
      <c r="P1144" s="3"/>
      <c r="Q1144" s="3" t="s">
        <v>520</v>
      </c>
      <c r="S1144" s="3" t="s">
        <v>121</v>
      </c>
      <c r="T1144" s="10" t="s">
        <v>907</v>
      </c>
      <c r="U1144" s="10" t="s">
        <v>2754</v>
      </c>
      <c r="V1144" s="19"/>
      <c r="W1144" s="19"/>
    </row>
    <row r="1145" spans="1:23" s="3" customFormat="1" ht="51.75">
      <c r="A1145" s="18">
        <f t="shared" si="17"/>
        <v>1143</v>
      </c>
      <c r="B1145" s="3" t="s">
        <v>1399</v>
      </c>
      <c r="C1145" s="3" t="s">
        <v>1646</v>
      </c>
      <c r="E1145" s="3" t="s">
        <v>3173</v>
      </c>
      <c r="G1145" s="3" t="s">
        <v>4114</v>
      </c>
      <c r="I1145" s="32">
        <v>-34.3</v>
      </c>
      <c r="J1145" s="32">
        <v>23.3</v>
      </c>
      <c r="K1145" s="3" t="s">
        <v>1005</v>
      </c>
      <c r="Q1145" s="3" t="s">
        <v>5016</v>
      </c>
      <c r="S1145" s="3" t="s">
        <v>122</v>
      </c>
      <c r="T1145" s="3" t="s">
        <v>2676</v>
      </c>
      <c r="V1145" s="20"/>
      <c r="W1145" s="20"/>
    </row>
    <row r="1146" spans="1:23" ht="129.75">
      <c r="A1146" s="18">
        <f t="shared" si="17"/>
        <v>1144</v>
      </c>
      <c r="B1146" s="3" t="s">
        <v>1399</v>
      </c>
      <c r="C1146" s="3" t="s">
        <v>2647</v>
      </c>
      <c r="D1146" s="3"/>
      <c r="E1146" s="3" t="s">
        <v>2935</v>
      </c>
      <c r="F1146" s="3"/>
      <c r="G1146" s="3" t="s">
        <v>4988</v>
      </c>
      <c r="H1146" s="3"/>
      <c r="I1146" s="43">
        <v>-24.68</v>
      </c>
      <c r="J1146" s="43">
        <v>27.35</v>
      </c>
      <c r="K1146" s="3"/>
      <c r="L1146" s="3">
        <v>1953</v>
      </c>
      <c r="M1146" s="3" t="s">
        <v>4700</v>
      </c>
      <c r="N1146" s="3" t="s">
        <v>234</v>
      </c>
      <c r="O1146" s="3" t="s">
        <v>4987</v>
      </c>
      <c r="P1146" s="3" t="s">
        <v>1820</v>
      </c>
      <c r="Q1146" s="3" t="s">
        <v>5017</v>
      </c>
      <c r="T1146" s="3" t="s">
        <v>1027</v>
      </c>
      <c r="U1146" s="10" t="s">
        <v>770</v>
      </c>
      <c r="V1146" s="3">
        <v>7910200175</v>
      </c>
      <c r="W1146" s="3" t="s">
        <v>4311</v>
      </c>
    </row>
    <row r="1147" spans="1:23" ht="129.75">
      <c r="A1147" s="18">
        <f t="shared" si="17"/>
        <v>1145</v>
      </c>
      <c r="B1147" s="3" t="s">
        <v>1399</v>
      </c>
      <c r="C1147" s="10" t="s">
        <v>2647</v>
      </c>
      <c r="D1147" s="3"/>
      <c r="E1147" s="3" t="s">
        <v>2932</v>
      </c>
      <c r="F1147" s="3"/>
      <c r="G1147" s="3" t="s">
        <v>3286</v>
      </c>
      <c r="H1147" s="3"/>
      <c r="I1147" s="43">
        <v>-24.05</v>
      </c>
      <c r="J1147" s="43">
        <v>31.133333</v>
      </c>
      <c r="K1147" s="3"/>
      <c r="L1147" s="3">
        <v>1906</v>
      </c>
      <c r="M1147" s="10" t="s">
        <v>3301</v>
      </c>
      <c r="N1147" s="3" t="s">
        <v>485</v>
      </c>
      <c r="O1147" s="3" t="s">
        <v>238</v>
      </c>
      <c r="P1147" s="3" t="s">
        <v>1820</v>
      </c>
      <c r="Q1147" s="3" t="s">
        <v>237</v>
      </c>
      <c r="R1147" s="10" t="s">
        <v>1709</v>
      </c>
      <c r="T1147" s="3" t="s">
        <v>1027</v>
      </c>
      <c r="U1147" s="10" t="s">
        <v>770</v>
      </c>
      <c r="V1147" s="3">
        <v>7910200132</v>
      </c>
      <c r="W1147" s="3" t="s">
        <v>3617</v>
      </c>
    </row>
    <row r="1148" spans="1:23" s="3" customFormat="1" ht="39">
      <c r="A1148" s="18">
        <f t="shared" si="17"/>
        <v>1146</v>
      </c>
      <c r="B1148" s="3" t="s">
        <v>1399</v>
      </c>
      <c r="C1148" s="10" t="s">
        <v>2647</v>
      </c>
      <c r="E1148" s="3" t="s">
        <v>3618</v>
      </c>
      <c r="G1148" s="10" t="s">
        <v>1864</v>
      </c>
      <c r="I1148" s="32">
        <v>-24</v>
      </c>
      <c r="J1148" s="32">
        <v>31.1333</v>
      </c>
      <c r="M1148" s="10" t="s">
        <v>3301</v>
      </c>
      <c r="P1148" s="3" t="s">
        <v>1820</v>
      </c>
      <c r="T1148" s="10" t="s">
        <v>4428</v>
      </c>
      <c r="U1148" s="10" t="s">
        <v>4226</v>
      </c>
      <c r="V1148" s="20"/>
      <c r="W1148" s="3" t="s">
        <v>1870</v>
      </c>
    </row>
    <row r="1149" spans="1:23" s="10" customFormat="1" ht="12.75">
      <c r="A1149" s="18">
        <f t="shared" si="17"/>
        <v>1147</v>
      </c>
      <c r="B1149" s="10" t="s">
        <v>2798</v>
      </c>
      <c r="C1149" s="10" t="s">
        <v>3948</v>
      </c>
      <c r="E1149" s="10" t="s">
        <v>4260</v>
      </c>
      <c r="G1149" s="10" t="s">
        <v>4114</v>
      </c>
      <c r="I1149" s="42"/>
      <c r="J1149" s="42"/>
      <c r="U1149" s="10" t="s">
        <v>3482</v>
      </c>
      <c r="V1149" s="21"/>
      <c r="W1149" s="21"/>
    </row>
    <row r="1150" spans="1:23" s="2" customFormat="1" ht="39">
      <c r="A1150" s="18">
        <f t="shared" si="17"/>
        <v>1148</v>
      </c>
      <c r="B1150" s="3" t="s">
        <v>2798</v>
      </c>
      <c r="C1150" s="3" t="s">
        <v>2797</v>
      </c>
      <c r="D1150" s="3"/>
      <c r="E1150" s="3" t="s">
        <v>2614</v>
      </c>
      <c r="F1150" s="3"/>
      <c r="G1150" s="3" t="s">
        <v>4114</v>
      </c>
      <c r="H1150" s="3"/>
      <c r="I1150" s="32">
        <v>39.416667</v>
      </c>
      <c r="J1150" s="32">
        <v>-6.416667</v>
      </c>
      <c r="K1150" s="3"/>
      <c r="L1150" s="3"/>
      <c r="M1150" s="10" t="s">
        <v>2026</v>
      </c>
      <c r="N1150" s="3"/>
      <c r="O1150" s="3"/>
      <c r="P1150" s="3" t="s">
        <v>1511</v>
      </c>
      <c r="Q1150" s="3"/>
      <c r="S1150" s="3"/>
      <c r="T1150" s="10" t="s">
        <v>1334</v>
      </c>
      <c r="U1150" s="3" t="s">
        <v>4019</v>
      </c>
      <c r="V1150" s="20"/>
      <c r="W1150" s="20"/>
    </row>
    <row r="1151" spans="1:23" s="2" customFormat="1" ht="39">
      <c r="A1151" s="18">
        <f t="shared" si="17"/>
        <v>1149</v>
      </c>
      <c r="B1151" s="3" t="s">
        <v>2798</v>
      </c>
      <c r="C1151" s="3" t="s">
        <v>2797</v>
      </c>
      <c r="D1151" s="3"/>
      <c r="E1151" s="3" t="s">
        <v>1934</v>
      </c>
      <c r="F1151" s="3"/>
      <c r="G1151" s="3" t="s">
        <v>4114</v>
      </c>
      <c r="H1151" s="3"/>
      <c r="I1151" s="32">
        <v>39.8333333333333</v>
      </c>
      <c r="J1151" s="32">
        <v>-5.25</v>
      </c>
      <c r="K1151" s="3"/>
      <c r="L1151" s="3"/>
      <c r="M1151" s="3"/>
      <c r="N1151" s="3"/>
      <c r="O1151" s="3"/>
      <c r="P1151" s="3" t="s">
        <v>1511</v>
      </c>
      <c r="Q1151" s="3"/>
      <c r="S1151" s="3"/>
      <c r="T1151" s="10" t="s">
        <v>1334</v>
      </c>
      <c r="U1151" s="3" t="s">
        <v>2431</v>
      </c>
      <c r="V1151" s="20"/>
      <c r="W1151" s="20"/>
    </row>
    <row r="1152" spans="1:23" s="10" customFormat="1" ht="39">
      <c r="A1152" s="18">
        <f t="shared" si="17"/>
        <v>1150</v>
      </c>
      <c r="B1152" s="10" t="s">
        <v>2798</v>
      </c>
      <c r="C1152" s="10" t="s">
        <v>2797</v>
      </c>
      <c r="E1152" s="10" t="s">
        <v>4630</v>
      </c>
      <c r="G1152" s="10" t="s">
        <v>4828</v>
      </c>
      <c r="I1152" s="42">
        <v>39.3333333333333</v>
      </c>
      <c r="J1152" s="42">
        <v>-5.51666666666667</v>
      </c>
      <c r="K1152" s="10" t="s">
        <v>4570</v>
      </c>
      <c r="M1152" s="10" t="s">
        <v>2026</v>
      </c>
      <c r="P1152" s="10" t="s">
        <v>1511</v>
      </c>
      <c r="Q1152" s="10" t="s">
        <v>4569</v>
      </c>
      <c r="U1152" s="10" t="s">
        <v>2431</v>
      </c>
      <c r="V1152" s="21"/>
      <c r="W1152" s="21"/>
    </row>
    <row r="1153" spans="1:23" s="2" customFormat="1" ht="39">
      <c r="A1153" s="18">
        <f t="shared" si="17"/>
        <v>1151</v>
      </c>
      <c r="B1153" s="3" t="s">
        <v>2798</v>
      </c>
      <c r="C1153" s="3" t="s">
        <v>2797</v>
      </c>
      <c r="D1153" s="3"/>
      <c r="E1153" s="3" t="s">
        <v>4631</v>
      </c>
      <c r="F1153" s="3"/>
      <c r="G1153" s="3" t="s">
        <v>2353</v>
      </c>
      <c r="H1153" s="3"/>
      <c r="I1153" s="32">
        <v>39.3333333333333</v>
      </c>
      <c r="J1153" s="32">
        <v>-5.51666666666667</v>
      </c>
      <c r="K1153" s="3"/>
      <c r="L1153" s="3"/>
      <c r="M1153" s="10" t="s">
        <v>2026</v>
      </c>
      <c r="N1153" s="3"/>
      <c r="O1153" s="3"/>
      <c r="P1153" s="3" t="s">
        <v>1511</v>
      </c>
      <c r="Q1153" s="3"/>
      <c r="S1153" s="3"/>
      <c r="T1153" s="10" t="s">
        <v>1334</v>
      </c>
      <c r="U1153" s="3" t="s">
        <v>4019</v>
      </c>
      <c r="V1153" s="20"/>
      <c r="W1153" s="20"/>
    </row>
    <row r="1154" spans="1:23" s="2" customFormat="1" ht="39">
      <c r="A1154" s="18">
        <f t="shared" si="17"/>
        <v>1152</v>
      </c>
      <c r="B1154" s="3" t="s">
        <v>2798</v>
      </c>
      <c r="C1154" s="3" t="s">
        <v>2797</v>
      </c>
      <c r="D1154" s="3"/>
      <c r="E1154" s="3" t="s">
        <v>2613</v>
      </c>
      <c r="F1154" s="3"/>
      <c r="G1154" s="3" t="s">
        <v>4114</v>
      </c>
      <c r="H1154" s="3"/>
      <c r="I1154" s="32">
        <v>39.45</v>
      </c>
      <c r="J1154" s="32">
        <v>-6.466667</v>
      </c>
      <c r="K1154" s="3"/>
      <c r="L1154" s="3"/>
      <c r="M1154" s="3"/>
      <c r="N1154" s="3"/>
      <c r="O1154" s="3"/>
      <c r="P1154" s="3" t="s">
        <v>1511</v>
      </c>
      <c r="Q1154" s="3"/>
      <c r="S1154" s="3"/>
      <c r="T1154" s="10" t="s">
        <v>1334</v>
      </c>
      <c r="U1154" s="3" t="s">
        <v>2431</v>
      </c>
      <c r="V1154" s="20"/>
      <c r="W1154" s="20"/>
    </row>
    <row r="1155" spans="1:22" s="10" customFormat="1" ht="12.75">
      <c r="A1155" s="18">
        <f t="shared" si="17"/>
        <v>1153</v>
      </c>
      <c r="B1155" s="10" t="s">
        <v>2798</v>
      </c>
      <c r="C1155" s="10" t="s">
        <v>2797</v>
      </c>
      <c r="E1155" s="10" t="s">
        <v>4484</v>
      </c>
      <c r="G1155" s="10" t="s">
        <v>4114</v>
      </c>
      <c r="I1155" s="42">
        <v>39.45</v>
      </c>
      <c r="J1155" s="42">
        <v>-5.86667</v>
      </c>
      <c r="U1155" s="10" t="s">
        <v>3482</v>
      </c>
      <c r="V1155" s="21"/>
    </row>
    <row r="1156" spans="1:22" s="10" customFormat="1" ht="51.75">
      <c r="A1156" s="18">
        <f t="shared" si="17"/>
        <v>1154</v>
      </c>
      <c r="B1156" s="10" t="s">
        <v>2798</v>
      </c>
      <c r="C1156" s="10" t="s">
        <v>2797</v>
      </c>
      <c r="E1156" s="10" t="s">
        <v>653</v>
      </c>
      <c r="G1156" s="10" t="s">
        <v>4114</v>
      </c>
      <c r="I1156" s="42">
        <v>39.45</v>
      </c>
      <c r="J1156" s="42">
        <v>-5.86667</v>
      </c>
      <c r="T1156" s="10" t="s">
        <v>1334</v>
      </c>
      <c r="U1156" s="10" t="s">
        <v>4483</v>
      </c>
      <c r="V1156" s="21"/>
    </row>
    <row r="1157" spans="1:23" s="2" customFormat="1" ht="39">
      <c r="A1157" s="18">
        <f aca="true" t="shared" si="18" ref="A1157:A1220">A1156+1</f>
        <v>1155</v>
      </c>
      <c r="B1157" s="3" t="s">
        <v>2798</v>
      </c>
      <c r="C1157" s="3" t="s">
        <v>2797</v>
      </c>
      <c r="D1157" s="3"/>
      <c r="E1157" s="3" t="s">
        <v>1933</v>
      </c>
      <c r="F1157" s="3"/>
      <c r="G1157" s="3" t="s">
        <v>4114</v>
      </c>
      <c r="H1157" s="3"/>
      <c r="I1157" s="32">
        <v>39.3666666666667</v>
      </c>
      <c r="J1157" s="32">
        <v>-7.25</v>
      </c>
      <c r="K1157" s="3"/>
      <c r="L1157" s="3"/>
      <c r="M1157" s="10"/>
      <c r="N1157" s="3"/>
      <c r="O1157" s="3"/>
      <c r="P1157" s="3" t="s">
        <v>1511</v>
      </c>
      <c r="Q1157" s="3"/>
      <c r="S1157" s="3"/>
      <c r="T1157" s="10" t="s">
        <v>1334</v>
      </c>
      <c r="U1157" s="3" t="s">
        <v>4019</v>
      </c>
      <c r="V1157" s="20"/>
      <c r="W1157" s="20"/>
    </row>
    <row r="1158" spans="1:23" s="2" customFormat="1" ht="39">
      <c r="A1158" s="18">
        <f t="shared" si="18"/>
        <v>1156</v>
      </c>
      <c r="B1158" s="3" t="s">
        <v>2798</v>
      </c>
      <c r="C1158" s="3" t="s">
        <v>2797</v>
      </c>
      <c r="D1158" s="3"/>
      <c r="E1158" s="3" t="s">
        <v>654</v>
      </c>
      <c r="F1158" s="3"/>
      <c r="G1158" s="3" t="s">
        <v>1818</v>
      </c>
      <c r="H1158" s="3"/>
      <c r="I1158" s="32">
        <v>39.8333333333333</v>
      </c>
      <c r="J1158" s="32">
        <v>-6.83333333333333</v>
      </c>
      <c r="K1158" s="3"/>
      <c r="L1158" s="3"/>
      <c r="M1158" s="10"/>
      <c r="N1158" s="3"/>
      <c r="O1158" s="3"/>
      <c r="P1158" s="3" t="s">
        <v>1511</v>
      </c>
      <c r="Q1158" s="3"/>
      <c r="S1158" s="3"/>
      <c r="T1158" s="10" t="s">
        <v>1334</v>
      </c>
      <c r="U1158" s="3" t="s">
        <v>4019</v>
      </c>
      <c r="V1158" s="20"/>
      <c r="W1158" s="20"/>
    </row>
    <row r="1159" spans="1:22" s="10" customFormat="1" ht="12.75">
      <c r="A1159" s="18">
        <f t="shared" si="18"/>
        <v>1157</v>
      </c>
      <c r="B1159" s="10" t="s">
        <v>2798</v>
      </c>
      <c r="C1159" s="10" t="s">
        <v>4440</v>
      </c>
      <c r="E1159" s="10" t="s">
        <v>4540</v>
      </c>
      <c r="G1159" s="10" t="s">
        <v>4114</v>
      </c>
      <c r="I1159" s="42"/>
      <c r="J1159" s="42"/>
      <c r="U1159" s="10" t="s">
        <v>3482</v>
      </c>
      <c r="V1159" s="21"/>
    </row>
    <row r="1160" spans="1:22" s="10" customFormat="1" ht="12.75">
      <c r="A1160" s="18">
        <f t="shared" si="18"/>
        <v>1158</v>
      </c>
      <c r="B1160" s="10" t="s">
        <v>2798</v>
      </c>
      <c r="C1160" s="10" t="s">
        <v>4440</v>
      </c>
      <c r="E1160" s="10" t="s">
        <v>4539</v>
      </c>
      <c r="G1160" s="10" t="s">
        <v>4114</v>
      </c>
      <c r="I1160" s="42"/>
      <c r="J1160" s="42"/>
      <c r="U1160" s="10" t="s">
        <v>3482</v>
      </c>
      <c r="V1160" s="21"/>
    </row>
    <row r="1161" spans="1:22" s="10" customFormat="1" ht="12.75">
      <c r="A1161" s="18">
        <f t="shared" si="18"/>
        <v>1159</v>
      </c>
      <c r="B1161" s="10" t="s">
        <v>2798</v>
      </c>
      <c r="C1161" s="10" t="s">
        <v>4440</v>
      </c>
      <c r="E1161" s="10" t="s">
        <v>4538</v>
      </c>
      <c r="G1161" s="10" t="s">
        <v>4114</v>
      </c>
      <c r="I1161" s="42"/>
      <c r="J1161" s="42"/>
      <c r="U1161" s="10" t="s">
        <v>3482</v>
      </c>
      <c r="V1161" s="21"/>
    </row>
    <row r="1162" spans="1:23" s="3" customFormat="1" ht="25.5">
      <c r="A1162" s="18">
        <f t="shared" si="18"/>
        <v>1160</v>
      </c>
      <c r="B1162" s="3" t="s">
        <v>2798</v>
      </c>
      <c r="C1162" s="3" t="s">
        <v>2799</v>
      </c>
      <c r="E1162" s="3" t="s">
        <v>2657</v>
      </c>
      <c r="G1162" s="3" t="s">
        <v>4114</v>
      </c>
      <c r="I1162" s="32">
        <v>39.316667</v>
      </c>
      <c r="J1162" s="32">
        <v>-4.65</v>
      </c>
      <c r="K1162" s="10"/>
      <c r="M1162" s="10" t="s">
        <v>1956</v>
      </c>
      <c r="Q1162" s="10" t="s">
        <v>1577</v>
      </c>
      <c r="T1162" s="3" t="s">
        <v>1176</v>
      </c>
      <c r="U1162" s="10" t="s">
        <v>1183</v>
      </c>
      <c r="V1162" s="20"/>
      <c r="W1162" s="20"/>
    </row>
    <row r="1163" spans="1:23" s="10" customFormat="1" ht="12.75">
      <c r="A1163" s="18">
        <f t="shared" si="18"/>
        <v>1161</v>
      </c>
      <c r="B1163" s="10" t="s">
        <v>2798</v>
      </c>
      <c r="C1163" s="10" t="s">
        <v>4046</v>
      </c>
      <c r="E1163" s="10" t="s">
        <v>4047</v>
      </c>
      <c r="G1163" s="10" t="s">
        <v>4114</v>
      </c>
      <c r="I1163" s="42"/>
      <c r="J1163" s="42"/>
      <c r="U1163" s="10" t="s">
        <v>3482</v>
      </c>
      <c r="V1163" s="21"/>
      <c r="W1163" s="21"/>
    </row>
    <row r="1164" spans="1:23" s="3" customFormat="1" ht="39">
      <c r="A1164" s="18">
        <f t="shared" si="18"/>
        <v>1162</v>
      </c>
      <c r="B1164" s="3" t="s">
        <v>2798</v>
      </c>
      <c r="C1164" s="10" t="s">
        <v>4046</v>
      </c>
      <c r="E1164" s="3" t="s">
        <v>2912</v>
      </c>
      <c r="G1164" s="3" t="s">
        <v>4114</v>
      </c>
      <c r="H1164" s="10" t="s">
        <v>3194</v>
      </c>
      <c r="I1164" s="32">
        <v>37.866667</v>
      </c>
      <c r="J1164" s="32">
        <v>-1.616667</v>
      </c>
      <c r="S1164" s="10" t="s">
        <v>123</v>
      </c>
      <c r="T1164" s="10" t="s">
        <v>1334</v>
      </c>
      <c r="U1164" s="3" t="s">
        <v>4019</v>
      </c>
      <c r="V1164" s="20"/>
      <c r="W1164" s="20"/>
    </row>
    <row r="1165" spans="1:22" s="10" customFormat="1" ht="12.75">
      <c r="A1165" s="18">
        <f t="shared" si="18"/>
        <v>1163</v>
      </c>
      <c r="B1165" s="10" t="s">
        <v>2798</v>
      </c>
      <c r="C1165" s="10" t="s">
        <v>4485</v>
      </c>
      <c r="E1165" s="10" t="s">
        <v>4439</v>
      </c>
      <c r="G1165" s="10" t="s">
        <v>4114</v>
      </c>
      <c r="I1165" s="42"/>
      <c r="J1165" s="42"/>
      <c r="U1165" s="10" t="s">
        <v>3482</v>
      </c>
      <c r="V1165" s="21"/>
    </row>
    <row r="1166" spans="1:23" ht="103.5">
      <c r="A1166" s="18">
        <f t="shared" si="18"/>
        <v>1164</v>
      </c>
      <c r="B1166" s="8" t="s">
        <v>3827</v>
      </c>
      <c r="C1166" s="9" t="s">
        <v>2305</v>
      </c>
      <c r="D1166" s="9"/>
      <c r="E1166" s="8" t="s">
        <v>3146</v>
      </c>
      <c r="F1166" s="9" t="s">
        <v>3146</v>
      </c>
      <c r="G1166" s="3" t="s">
        <v>4114</v>
      </c>
      <c r="H1166" s="10" t="s">
        <v>462</v>
      </c>
      <c r="I1166" s="32">
        <v>8.166667</v>
      </c>
      <c r="J1166" s="32">
        <v>80.666667</v>
      </c>
      <c r="K1166" s="10"/>
      <c r="L1166" s="3">
        <v>1971</v>
      </c>
      <c r="M1166" s="10" t="s">
        <v>3238</v>
      </c>
      <c r="N1166" s="3" t="s">
        <v>2046</v>
      </c>
      <c r="O1166" s="3" t="s">
        <v>3275</v>
      </c>
      <c r="P1166" s="3" t="s">
        <v>1820</v>
      </c>
      <c r="Q1166" s="10" t="s">
        <v>5294</v>
      </c>
      <c r="R1166" s="10" t="s">
        <v>1706</v>
      </c>
      <c r="S1166" s="10" t="s">
        <v>63</v>
      </c>
      <c r="T1166" s="3" t="s">
        <v>1027</v>
      </c>
      <c r="U1166" s="10" t="s">
        <v>325</v>
      </c>
      <c r="V1166" s="3">
        <v>5420000009</v>
      </c>
      <c r="W1166" s="3" t="s">
        <v>4178</v>
      </c>
    </row>
    <row r="1167" spans="1:21" s="10" customFormat="1" ht="25.5">
      <c r="A1167" s="18">
        <f t="shared" si="18"/>
        <v>1165</v>
      </c>
      <c r="B1167" s="9" t="s">
        <v>3827</v>
      </c>
      <c r="C1167" s="9"/>
      <c r="D1167" s="9"/>
      <c r="E1167" s="9" t="s">
        <v>1704</v>
      </c>
      <c r="F1167" s="9"/>
      <c r="G1167" s="10" t="s">
        <v>1705</v>
      </c>
      <c r="I1167" s="42"/>
      <c r="J1167" s="42"/>
      <c r="M1167" s="10" t="s">
        <v>3275</v>
      </c>
      <c r="U1167" s="10" t="s">
        <v>4535</v>
      </c>
    </row>
    <row r="1168" spans="1:23" s="3" customFormat="1" ht="64.5">
      <c r="A1168" s="18">
        <f t="shared" si="18"/>
        <v>1166</v>
      </c>
      <c r="B1168" s="3" t="s">
        <v>1594</v>
      </c>
      <c r="E1168" s="3" t="s">
        <v>4320</v>
      </c>
      <c r="G1168" s="3" t="s">
        <v>3715</v>
      </c>
      <c r="H1168" s="10" t="s">
        <v>3198</v>
      </c>
      <c r="I1168" s="32">
        <v>4.433333</v>
      </c>
      <c r="J1168" s="32">
        <v>-57.066667</v>
      </c>
      <c r="M1168" s="10" t="s">
        <v>3275</v>
      </c>
      <c r="T1168" s="3" t="s">
        <v>3306</v>
      </c>
      <c r="V1168" s="20"/>
      <c r="W1168" s="20"/>
    </row>
    <row r="1169" spans="1:23" s="10" customFormat="1" ht="39">
      <c r="A1169" s="18">
        <f t="shared" si="18"/>
        <v>1167</v>
      </c>
      <c r="B1169" s="10" t="s">
        <v>2115</v>
      </c>
      <c r="E1169" s="10" t="s">
        <v>1197</v>
      </c>
      <c r="G1169" s="10" t="s">
        <v>2082</v>
      </c>
      <c r="I1169" s="42">
        <v>68.2</v>
      </c>
      <c r="J1169" s="42">
        <v>19.7</v>
      </c>
      <c r="T1169" s="10" t="s">
        <v>312</v>
      </c>
      <c r="U1169" s="10" t="s">
        <v>312</v>
      </c>
      <c r="V1169" s="21"/>
      <c r="W1169" s="21"/>
    </row>
    <row r="1170" spans="1:23" s="3" customFormat="1" ht="39">
      <c r="A1170" s="18">
        <f t="shared" si="18"/>
        <v>1168</v>
      </c>
      <c r="B1170" s="3" t="s">
        <v>2115</v>
      </c>
      <c r="E1170" s="3" t="s">
        <v>1863</v>
      </c>
      <c r="G1170" s="3" t="s">
        <v>1818</v>
      </c>
      <c r="I1170" s="32">
        <v>62.383333</v>
      </c>
      <c r="J1170" s="32">
        <v>17.15</v>
      </c>
      <c r="P1170" s="3" t="s">
        <v>1511</v>
      </c>
      <c r="Q1170" s="3" t="s">
        <v>1059</v>
      </c>
      <c r="T1170" s="3" t="s">
        <v>1376</v>
      </c>
      <c r="V1170" s="20"/>
      <c r="W1170" s="20"/>
    </row>
    <row r="1171" spans="1:23" s="3" customFormat="1" ht="39">
      <c r="A1171" s="18">
        <f t="shared" si="18"/>
        <v>1169</v>
      </c>
      <c r="B1171" s="3" t="s">
        <v>2115</v>
      </c>
      <c r="E1171" s="3" t="s">
        <v>1903</v>
      </c>
      <c r="G1171" s="3" t="s">
        <v>3219</v>
      </c>
      <c r="H1171" s="3" t="s">
        <v>2688</v>
      </c>
      <c r="I1171" s="32">
        <v>64.866667</v>
      </c>
      <c r="J1171" s="32">
        <v>20.383333</v>
      </c>
      <c r="P1171" s="3" t="s">
        <v>1511</v>
      </c>
      <c r="T1171" s="10" t="s">
        <v>312</v>
      </c>
      <c r="V1171" s="20"/>
      <c r="W1171" s="20"/>
    </row>
    <row r="1172" spans="1:23" s="3" customFormat="1" ht="78">
      <c r="A1172" s="18">
        <f t="shared" si="18"/>
        <v>1170</v>
      </c>
      <c r="B1172" s="3" t="s">
        <v>2115</v>
      </c>
      <c r="C1172" s="3" t="s">
        <v>2170</v>
      </c>
      <c r="E1172" s="3" t="s">
        <v>1400</v>
      </c>
      <c r="F1172" s="10" t="s">
        <v>1235</v>
      </c>
      <c r="G1172" s="10" t="s">
        <v>2082</v>
      </c>
      <c r="H1172" s="3" t="s">
        <v>1358</v>
      </c>
      <c r="I1172" s="32">
        <v>60.08</v>
      </c>
      <c r="J1172" s="32">
        <v>14.98</v>
      </c>
      <c r="P1172" s="3" t="s">
        <v>1925</v>
      </c>
      <c r="R1172" s="10" t="s">
        <v>3601</v>
      </c>
      <c r="S1172" s="10" t="s">
        <v>5232</v>
      </c>
      <c r="T1172" s="3" t="s">
        <v>1027</v>
      </c>
      <c r="U1172" s="10" t="s">
        <v>1234</v>
      </c>
      <c r="V1172" s="3">
        <v>4010190007</v>
      </c>
      <c r="W1172" s="20"/>
    </row>
    <row r="1173" spans="1:23" s="3" customFormat="1" ht="39">
      <c r="A1173" s="18">
        <f t="shared" si="18"/>
        <v>1171</v>
      </c>
      <c r="B1173" s="3" t="s">
        <v>2115</v>
      </c>
      <c r="C1173" s="3" t="s">
        <v>1822</v>
      </c>
      <c r="E1173" s="3" t="s">
        <v>2742</v>
      </c>
      <c r="G1173" s="3" t="s">
        <v>2082</v>
      </c>
      <c r="H1173" s="3" t="s">
        <v>2395</v>
      </c>
      <c r="I1173" s="32">
        <v>67.783333</v>
      </c>
      <c r="J1173" s="32">
        <v>19.516667</v>
      </c>
      <c r="P1173" s="3" t="s">
        <v>1511</v>
      </c>
      <c r="T1173" s="10" t="s">
        <v>312</v>
      </c>
      <c r="V1173" s="20"/>
      <c r="W1173" s="20"/>
    </row>
    <row r="1174" spans="1:23" s="3" customFormat="1" ht="51.75">
      <c r="A1174" s="18">
        <f t="shared" si="18"/>
        <v>1172</v>
      </c>
      <c r="B1174" s="3" t="s">
        <v>2115</v>
      </c>
      <c r="C1174" s="3" t="s">
        <v>1822</v>
      </c>
      <c r="E1174" s="3" t="s">
        <v>3380</v>
      </c>
      <c r="F1174" s="10" t="s">
        <v>3738</v>
      </c>
      <c r="G1174" s="10" t="s">
        <v>2082</v>
      </c>
      <c r="H1174" s="3" t="s">
        <v>2548</v>
      </c>
      <c r="I1174" s="32">
        <v>67.833333</v>
      </c>
      <c r="J1174" s="32">
        <v>20.283333</v>
      </c>
      <c r="P1174" s="3" t="s">
        <v>1925</v>
      </c>
      <c r="R1174" s="10" t="s">
        <v>3884</v>
      </c>
      <c r="S1174" s="10" t="s">
        <v>5232</v>
      </c>
      <c r="T1174" s="3" t="s">
        <v>1027</v>
      </c>
      <c r="U1174" s="10" t="s">
        <v>411</v>
      </c>
      <c r="V1174" s="3">
        <v>4010270003</v>
      </c>
      <c r="W1174" s="21" t="s">
        <v>4361</v>
      </c>
    </row>
    <row r="1175" spans="1:23" s="3" customFormat="1" ht="39">
      <c r="A1175" s="18">
        <f t="shared" si="18"/>
        <v>1173</v>
      </c>
      <c r="B1175" s="3" t="s">
        <v>2115</v>
      </c>
      <c r="C1175" s="3" t="s">
        <v>1822</v>
      </c>
      <c r="E1175" s="3" t="s">
        <v>2419</v>
      </c>
      <c r="G1175" s="3" t="s">
        <v>2082</v>
      </c>
      <c r="H1175" s="3" t="s">
        <v>2117</v>
      </c>
      <c r="I1175" s="32">
        <v>67.2</v>
      </c>
      <c r="J1175" s="32">
        <v>20.666667</v>
      </c>
      <c r="P1175" s="3" t="s">
        <v>1925</v>
      </c>
      <c r="T1175" s="3" t="s">
        <v>1027</v>
      </c>
      <c r="U1175" s="10" t="s">
        <v>312</v>
      </c>
      <c r="V1175" s="3">
        <v>4010270005</v>
      </c>
      <c r="W1175" s="20"/>
    </row>
    <row r="1176" spans="1:23" s="3" customFormat="1" ht="39">
      <c r="A1176" s="18">
        <f t="shared" si="18"/>
        <v>1174</v>
      </c>
      <c r="B1176" s="3" t="s">
        <v>2115</v>
      </c>
      <c r="C1176" s="3" t="s">
        <v>1822</v>
      </c>
      <c r="E1176" s="3" t="s">
        <v>1396</v>
      </c>
      <c r="G1176" s="3" t="s">
        <v>2082</v>
      </c>
      <c r="I1176" s="32">
        <v>67.566667</v>
      </c>
      <c r="J1176" s="32">
        <v>19.7</v>
      </c>
      <c r="P1176" s="3" t="s">
        <v>1511</v>
      </c>
      <c r="Q1176" s="3" t="s">
        <v>1250</v>
      </c>
      <c r="T1176" s="10" t="s">
        <v>312</v>
      </c>
      <c r="V1176" s="20"/>
      <c r="W1176" s="20"/>
    </row>
    <row r="1177" spans="1:23" s="3" customFormat="1" ht="39">
      <c r="A1177" s="18">
        <f t="shared" si="18"/>
        <v>1175</v>
      </c>
      <c r="B1177" s="3" t="s">
        <v>2115</v>
      </c>
      <c r="C1177" s="3" t="s">
        <v>1822</v>
      </c>
      <c r="E1177" s="3" t="s">
        <v>2368</v>
      </c>
      <c r="G1177" s="3" t="s">
        <v>2082</v>
      </c>
      <c r="H1177" s="3" t="s">
        <v>1707</v>
      </c>
      <c r="I1177" s="32">
        <v>67.63333</v>
      </c>
      <c r="J1177" s="32">
        <v>21</v>
      </c>
      <c r="T1177" s="3" t="s">
        <v>3424</v>
      </c>
      <c r="U1177" s="10" t="s">
        <v>312</v>
      </c>
      <c r="V1177" s="20"/>
      <c r="W1177" s="20"/>
    </row>
    <row r="1178" spans="1:23" s="3" customFormat="1" ht="12.75">
      <c r="A1178" s="18">
        <f t="shared" si="18"/>
        <v>1176</v>
      </c>
      <c r="B1178" s="3" t="s">
        <v>2115</v>
      </c>
      <c r="C1178" s="3" t="s">
        <v>1822</v>
      </c>
      <c r="E1178" s="3" t="s">
        <v>2416</v>
      </c>
      <c r="G1178" s="3" t="s">
        <v>2082</v>
      </c>
      <c r="H1178" s="3" t="s">
        <v>2886</v>
      </c>
      <c r="I1178" s="32">
        <v>67.851389</v>
      </c>
      <c r="J1178" s="32">
        <v>20.33</v>
      </c>
      <c r="P1178" s="3" t="s">
        <v>1925</v>
      </c>
      <c r="T1178" s="3" t="s">
        <v>1027</v>
      </c>
      <c r="V1178" s="3">
        <v>4010270006</v>
      </c>
      <c r="W1178" s="20"/>
    </row>
    <row r="1179" spans="1:23" s="3" customFormat="1" ht="39">
      <c r="A1179" s="18">
        <f t="shared" si="18"/>
        <v>1177</v>
      </c>
      <c r="B1179" s="3" t="s">
        <v>2115</v>
      </c>
      <c r="C1179" s="3" t="s">
        <v>2885</v>
      </c>
      <c r="E1179" s="3" t="s">
        <v>1224</v>
      </c>
      <c r="G1179" s="10" t="s">
        <v>4083</v>
      </c>
      <c r="H1179" s="10" t="s">
        <v>4451</v>
      </c>
      <c r="I1179" s="32">
        <v>62.45</v>
      </c>
      <c r="J1179" s="32">
        <v>17.183333</v>
      </c>
      <c r="M1179" s="10" t="s">
        <v>2012</v>
      </c>
      <c r="P1179" s="3" t="s">
        <v>1511</v>
      </c>
      <c r="Q1179" s="3" t="s">
        <v>2039</v>
      </c>
      <c r="S1179" s="10" t="s">
        <v>2013</v>
      </c>
      <c r="T1179" s="3" t="s">
        <v>3424</v>
      </c>
      <c r="U1179" s="10" t="s">
        <v>2014</v>
      </c>
      <c r="V1179" s="20"/>
      <c r="W1179" s="20"/>
    </row>
    <row r="1180" spans="1:23" s="10" customFormat="1" ht="39">
      <c r="A1180" s="18">
        <f t="shared" si="18"/>
        <v>1178</v>
      </c>
      <c r="B1180" s="10" t="s">
        <v>4770</v>
      </c>
      <c r="E1180" s="10" t="s">
        <v>4771</v>
      </c>
      <c r="G1180" s="10" t="s">
        <v>4114</v>
      </c>
      <c r="H1180" s="10" t="s">
        <v>4772</v>
      </c>
      <c r="I1180" s="42"/>
      <c r="J1180" s="42"/>
      <c r="M1180" s="10" t="s">
        <v>3275</v>
      </c>
      <c r="Q1180" s="10" t="s">
        <v>5295</v>
      </c>
      <c r="U1180" s="10" t="s">
        <v>2431</v>
      </c>
      <c r="V1180" s="21"/>
      <c r="W1180" s="21"/>
    </row>
    <row r="1181" spans="1:23" s="10" customFormat="1" ht="64.5">
      <c r="A1181" s="18">
        <f t="shared" si="18"/>
        <v>1179</v>
      </c>
      <c r="B1181" s="10" t="s">
        <v>1546</v>
      </c>
      <c r="E1181" s="10" t="s">
        <v>4271</v>
      </c>
      <c r="G1181" s="10" t="s">
        <v>4114</v>
      </c>
      <c r="I1181" s="42"/>
      <c r="J1181" s="42"/>
      <c r="M1181" s="10" t="s">
        <v>3275</v>
      </c>
      <c r="Q1181" s="10" t="s">
        <v>5296</v>
      </c>
      <c r="U1181" s="10" t="s">
        <v>1509</v>
      </c>
      <c r="V1181" s="21"/>
      <c r="W1181" s="21"/>
    </row>
    <row r="1182" spans="1:23" s="4" customFormat="1" ht="39">
      <c r="A1182" s="18">
        <f t="shared" si="18"/>
        <v>1180</v>
      </c>
      <c r="B1182" s="3" t="s">
        <v>1546</v>
      </c>
      <c r="C1182" s="3"/>
      <c r="D1182" s="3"/>
      <c r="E1182" s="3" t="s">
        <v>2345</v>
      </c>
      <c r="F1182" s="3"/>
      <c r="G1182" s="3" t="s">
        <v>4114</v>
      </c>
      <c r="I1182" s="32">
        <v>34.2</v>
      </c>
      <c r="J1182" s="32">
        <v>37.85</v>
      </c>
      <c r="T1182" s="10" t="s">
        <v>3591</v>
      </c>
      <c r="U1182" s="10" t="s">
        <v>3591</v>
      </c>
      <c r="W1182" s="22"/>
    </row>
    <row r="1183" spans="1:23" s="10" customFormat="1" ht="39">
      <c r="A1183" s="18">
        <f t="shared" si="18"/>
        <v>1181</v>
      </c>
      <c r="B1183" s="10" t="s">
        <v>1546</v>
      </c>
      <c r="E1183" s="10" t="s">
        <v>5282</v>
      </c>
      <c r="G1183" s="10" t="s">
        <v>4114</v>
      </c>
      <c r="I1183" s="42">
        <v>33.9</v>
      </c>
      <c r="J1183" s="42">
        <v>39.36667</v>
      </c>
      <c r="T1183" s="10" t="s">
        <v>352</v>
      </c>
      <c r="U1183" s="10" t="s">
        <v>352</v>
      </c>
      <c r="W1183" s="21"/>
    </row>
    <row r="1184" spans="1:23" s="4" customFormat="1" ht="39">
      <c r="A1184" s="18">
        <f t="shared" si="18"/>
        <v>1182</v>
      </c>
      <c r="B1184" s="3" t="s">
        <v>1546</v>
      </c>
      <c r="C1184" s="3"/>
      <c r="D1184" s="3"/>
      <c r="E1184" s="3" t="s">
        <v>1674</v>
      </c>
      <c r="F1184" s="3"/>
      <c r="G1184" s="3" t="s">
        <v>4114</v>
      </c>
      <c r="I1184" s="32">
        <v>33.866667</v>
      </c>
      <c r="J1184" s="32">
        <v>39.233333</v>
      </c>
      <c r="T1184" s="10" t="s">
        <v>3591</v>
      </c>
      <c r="U1184" s="10" t="s">
        <v>3591</v>
      </c>
      <c r="W1184" s="22"/>
    </row>
    <row r="1185" spans="1:23" s="4" customFormat="1" ht="39">
      <c r="A1185" s="18">
        <f t="shared" si="18"/>
        <v>1183</v>
      </c>
      <c r="B1185" s="3" t="s">
        <v>1546</v>
      </c>
      <c r="C1185" s="3"/>
      <c r="D1185" s="3"/>
      <c r="E1185" s="3" t="s">
        <v>2273</v>
      </c>
      <c r="F1185" s="3"/>
      <c r="G1185" s="3" t="s">
        <v>1818</v>
      </c>
      <c r="I1185" s="42">
        <v>34.23333</v>
      </c>
      <c r="J1185" s="42">
        <v>38</v>
      </c>
      <c r="T1185" s="10" t="s">
        <v>352</v>
      </c>
      <c r="U1185" s="10" t="s">
        <v>3591</v>
      </c>
      <c r="W1185" s="22"/>
    </row>
    <row r="1186" spans="1:23" s="4" customFormat="1" ht="39">
      <c r="A1186" s="18">
        <f t="shared" si="18"/>
        <v>1184</v>
      </c>
      <c r="B1186" s="3" t="s">
        <v>1546</v>
      </c>
      <c r="C1186" s="3"/>
      <c r="D1186" s="3"/>
      <c r="E1186" s="3" t="s">
        <v>1675</v>
      </c>
      <c r="F1186" s="3"/>
      <c r="G1186" s="3" t="s">
        <v>4114</v>
      </c>
      <c r="I1186" s="42">
        <v>33.78333</v>
      </c>
      <c r="J1186" s="42">
        <v>36.88333</v>
      </c>
      <c r="T1186" s="10" t="s">
        <v>352</v>
      </c>
      <c r="U1186" s="10" t="s">
        <v>3591</v>
      </c>
      <c r="W1186" s="22"/>
    </row>
    <row r="1187" spans="1:23" ht="64.5">
      <c r="A1187" s="18">
        <f t="shared" si="18"/>
        <v>1185</v>
      </c>
      <c r="B1187" s="3" t="s">
        <v>1546</v>
      </c>
      <c r="C1187" s="3"/>
      <c r="D1187" s="3"/>
      <c r="E1187" s="3" t="s">
        <v>4267</v>
      </c>
      <c r="F1187" s="3"/>
      <c r="G1187" s="3" t="s">
        <v>4114</v>
      </c>
      <c r="H1187" s="10" t="s">
        <v>1485</v>
      </c>
      <c r="I1187" s="32">
        <v>34.716667</v>
      </c>
      <c r="J1187" s="32">
        <v>36.7</v>
      </c>
      <c r="K1187" s="3"/>
      <c r="L1187" s="3">
        <v>1958</v>
      </c>
      <c r="M1187" s="10" t="s">
        <v>2669</v>
      </c>
      <c r="N1187" s="3" t="s">
        <v>2281</v>
      </c>
      <c r="O1187" s="3" t="s">
        <v>1850</v>
      </c>
      <c r="P1187" s="3" t="s">
        <v>1820</v>
      </c>
      <c r="Q1187" s="10" t="s">
        <v>1486</v>
      </c>
      <c r="R1187" s="10" t="s">
        <v>3280</v>
      </c>
      <c r="S1187" s="3"/>
      <c r="T1187" s="3" t="s">
        <v>1027</v>
      </c>
      <c r="U1187" s="10" t="s">
        <v>5289</v>
      </c>
      <c r="V1187" s="3">
        <v>5020000001</v>
      </c>
      <c r="W1187" s="3" t="s">
        <v>3524</v>
      </c>
    </row>
    <row r="1188" spans="1:23" s="10" customFormat="1" ht="39">
      <c r="A1188" s="18">
        <f t="shared" si="18"/>
        <v>1186</v>
      </c>
      <c r="B1188" s="10" t="s">
        <v>1546</v>
      </c>
      <c r="E1188" s="10" t="s">
        <v>5290</v>
      </c>
      <c r="G1188" s="10" t="s">
        <v>4114</v>
      </c>
      <c r="I1188" s="42">
        <v>34.2</v>
      </c>
      <c r="J1188" s="42">
        <v>38.18333</v>
      </c>
      <c r="T1188" s="10" t="s">
        <v>352</v>
      </c>
      <c r="U1188" s="10" t="s">
        <v>352</v>
      </c>
      <c r="W1188" s="21"/>
    </row>
    <row r="1189" spans="1:23" s="10" customFormat="1" ht="39">
      <c r="A1189" s="18">
        <f t="shared" si="18"/>
        <v>1187</v>
      </c>
      <c r="B1189" s="10" t="s">
        <v>1546</v>
      </c>
      <c r="E1189" s="10" t="s">
        <v>5291</v>
      </c>
      <c r="G1189" s="10" t="s">
        <v>4114</v>
      </c>
      <c r="I1189" s="42">
        <v>34.11667</v>
      </c>
      <c r="J1189" s="42">
        <v>39.21667</v>
      </c>
      <c r="T1189" s="10" t="s">
        <v>352</v>
      </c>
      <c r="U1189" s="10" t="s">
        <v>352</v>
      </c>
      <c r="W1189" s="21"/>
    </row>
    <row r="1190" spans="1:23" s="4" customFormat="1" ht="39">
      <c r="A1190" s="18">
        <f t="shared" si="18"/>
        <v>1188</v>
      </c>
      <c r="B1190" s="3" t="s">
        <v>1546</v>
      </c>
      <c r="C1190" s="3"/>
      <c r="D1190" s="3"/>
      <c r="E1190" s="3" t="s">
        <v>1983</v>
      </c>
      <c r="F1190" s="3"/>
      <c r="G1190" s="3" t="s">
        <v>4114</v>
      </c>
      <c r="I1190" s="42">
        <v>35.56667</v>
      </c>
      <c r="J1190" s="42">
        <v>36.1</v>
      </c>
      <c r="T1190" s="10" t="s">
        <v>352</v>
      </c>
      <c r="U1190" s="10" t="s">
        <v>3591</v>
      </c>
      <c r="W1190" s="22"/>
    </row>
    <row r="1191" spans="1:23" ht="78">
      <c r="A1191" s="18">
        <f t="shared" si="18"/>
        <v>1189</v>
      </c>
      <c r="B1191" s="8" t="s">
        <v>1546</v>
      </c>
      <c r="C1191" s="8"/>
      <c r="D1191" s="8"/>
      <c r="E1191" s="9" t="s">
        <v>2927</v>
      </c>
      <c r="F1191" s="3"/>
      <c r="G1191" s="3" t="s">
        <v>4114</v>
      </c>
      <c r="H1191" s="3" t="s">
        <v>4536</v>
      </c>
      <c r="I1191" s="42">
        <v>34.18333</v>
      </c>
      <c r="J1191" s="42">
        <v>37.66667</v>
      </c>
      <c r="K1191" s="3"/>
      <c r="L1191" s="3">
        <v>1958</v>
      </c>
      <c r="M1191" s="10" t="s">
        <v>2669</v>
      </c>
      <c r="N1191" s="3" t="s">
        <v>1060</v>
      </c>
      <c r="O1191" s="3" t="s">
        <v>607</v>
      </c>
      <c r="P1191" s="3" t="s">
        <v>1820</v>
      </c>
      <c r="Q1191" s="10" t="s">
        <v>1487</v>
      </c>
      <c r="R1191" s="10" t="s">
        <v>3280</v>
      </c>
      <c r="S1191" s="3"/>
      <c r="T1191" s="10" t="s">
        <v>352</v>
      </c>
      <c r="U1191" s="3" t="s">
        <v>5093</v>
      </c>
      <c r="V1191" s="3">
        <v>5020000004</v>
      </c>
      <c r="W1191" s="3" t="s">
        <v>3641</v>
      </c>
    </row>
    <row r="1192" spans="1:23" s="3" customFormat="1" ht="51.75">
      <c r="A1192" s="18">
        <f t="shared" si="18"/>
        <v>1190</v>
      </c>
      <c r="B1192" s="3" t="s">
        <v>1546</v>
      </c>
      <c r="E1192" s="3" t="s">
        <v>1488</v>
      </c>
      <c r="G1192" s="3" t="s">
        <v>4114</v>
      </c>
      <c r="H1192" s="3" t="s">
        <v>2140</v>
      </c>
      <c r="I1192" s="32">
        <v>34.166667</v>
      </c>
      <c r="J1192" s="32">
        <v>38.833333</v>
      </c>
      <c r="K1192" s="10" t="s">
        <v>4489</v>
      </c>
      <c r="P1192" s="3" t="s">
        <v>1511</v>
      </c>
      <c r="T1192" s="3" t="s">
        <v>1027</v>
      </c>
      <c r="U1192" s="10" t="s">
        <v>4620</v>
      </c>
      <c r="V1192" s="3">
        <v>5020000003</v>
      </c>
      <c r="W1192" s="20"/>
    </row>
    <row r="1193" spans="1:23" s="4" customFormat="1" ht="51.75">
      <c r="A1193" s="18">
        <f t="shared" si="18"/>
        <v>1191</v>
      </c>
      <c r="B1193" s="3" t="s">
        <v>1546</v>
      </c>
      <c r="C1193" s="3"/>
      <c r="D1193" s="3"/>
      <c r="E1193" s="3" t="s">
        <v>4270</v>
      </c>
      <c r="F1193" s="3"/>
      <c r="G1193" s="3" t="s">
        <v>4114</v>
      </c>
      <c r="I1193" s="42">
        <v>34.78333</v>
      </c>
      <c r="J1193" s="42">
        <v>37.56667</v>
      </c>
      <c r="M1193" s="10" t="s">
        <v>3754</v>
      </c>
      <c r="Q1193" s="10" t="s">
        <v>5297</v>
      </c>
      <c r="T1193" s="10" t="s">
        <v>352</v>
      </c>
      <c r="U1193" s="10" t="s">
        <v>4620</v>
      </c>
      <c r="W1193" s="22"/>
    </row>
    <row r="1194" spans="1:21" s="36" customFormat="1" ht="25.5">
      <c r="A1194" s="18">
        <f t="shared" si="18"/>
        <v>1192</v>
      </c>
      <c r="B1194" s="36" t="s">
        <v>126</v>
      </c>
      <c r="E1194" s="36" t="s">
        <v>127</v>
      </c>
      <c r="G1194" s="36" t="s">
        <v>4114</v>
      </c>
      <c r="I1194" s="48">
        <v>39.61667</v>
      </c>
      <c r="J1194" s="48">
        <v>71.2333</v>
      </c>
      <c r="U1194" s="36" t="s">
        <v>124</v>
      </c>
    </row>
    <row r="1195" spans="1:23" s="3" customFormat="1" ht="103.5">
      <c r="A1195" s="18">
        <f t="shared" si="18"/>
        <v>1193</v>
      </c>
      <c r="B1195" s="3" t="s">
        <v>1941</v>
      </c>
      <c r="C1195" s="3" t="s">
        <v>2658</v>
      </c>
      <c r="E1195" s="3" t="s">
        <v>1713</v>
      </c>
      <c r="G1195" s="3" t="s">
        <v>4114</v>
      </c>
      <c r="H1195" s="10" t="s">
        <v>2154</v>
      </c>
      <c r="I1195" s="32">
        <v>-3.666667</v>
      </c>
      <c r="J1195" s="32">
        <v>35.783333</v>
      </c>
      <c r="K1195" s="10"/>
      <c r="L1195" s="3">
        <v>1956</v>
      </c>
      <c r="M1195" s="10" t="s">
        <v>226</v>
      </c>
      <c r="P1195" s="3" t="s">
        <v>1820</v>
      </c>
      <c r="Q1195" s="10" t="s">
        <v>608</v>
      </c>
      <c r="R1195" s="10" t="s">
        <v>3501</v>
      </c>
      <c r="S1195" s="10" t="s">
        <v>5233</v>
      </c>
      <c r="T1195" s="3" t="s">
        <v>1027</v>
      </c>
      <c r="U1195" s="3" t="s">
        <v>330</v>
      </c>
      <c r="V1195" s="3">
        <v>7830050005</v>
      </c>
      <c r="W1195" s="3" t="s">
        <v>2238</v>
      </c>
    </row>
    <row r="1196" spans="1:21" s="10" customFormat="1" ht="12.75">
      <c r="A1196" s="18">
        <f t="shared" si="18"/>
        <v>1194</v>
      </c>
      <c r="B1196" s="10" t="s">
        <v>1941</v>
      </c>
      <c r="E1196" s="10" t="s">
        <v>2778</v>
      </c>
      <c r="G1196" s="10" t="s">
        <v>4114</v>
      </c>
      <c r="I1196" s="42"/>
      <c r="J1196" s="42"/>
      <c r="U1196" s="10" t="s">
        <v>2582</v>
      </c>
    </row>
    <row r="1197" spans="1:21" s="10" customFormat="1" ht="12.75">
      <c r="A1197" s="18">
        <f t="shared" si="18"/>
        <v>1195</v>
      </c>
      <c r="B1197" s="10" t="s">
        <v>1941</v>
      </c>
      <c r="E1197" s="10" t="s">
        <v>2639</v>
      </c>
      <c r="G1197" s="10" t="s">
        <v>4114</v>
      </c>
      <c r="I1197" s="42"/>
      <c r="J1197" s="42"/>
      <c r="U1197" s="10" t="s">
        <v>2582</v>
      </c>
    </row>
    <row r="1198" spans="1:21" s="10" customFormat="1" ht="25.5">
      <c r="A1198" s="18">
        <f t="shared" si="18"/>
        <v>1196</v>
      </c>
      <c r="B1198" s="10" t="s">
        <v>1941</v>
      </c>
      <c r="E1198" s="10" t="s">
        <v>4319</v>
      </c>
      <c r="G1198" s="10" t="s">
        <v>4202</v>
      </c>
      <c r="I1198" s="42">
        <v>-2.86667</v>
      </c>
      <c r="J1198" s="42">
        <v>35.95</v>
      </c>
      <c r="T1198" s="10" t="s">
        <v>770</v>
      </c>
      <c r="U1198" s="10" t="s">
        <v>4878</v>
      </c>
    </row>
    <row r="1199" spans="1:21" s="10" customFormat="1" ht="39">
      <c r="A1199" s="18">
        <f t="shared" si="18"/>
        <v>1197</v>
      </c>
      <c r="B1199" s="10" t="s">
        <v>1941</v>
      </c>
      <c r="E1199" s="10" t="s">
        <v>790</v>
      </c>
      <c r="G1199" s="10" t="s">
        <v>3579</v>
      </c>
      <c r="I1199" s="42">
        <v>-4.21667</v>
      </c>
      <c r="J1199" s="42">
        <v>35.81667</v>
      </c>
      <c r="M1199" s="25" t="s">
        <v>4779</v>
      </c>
      <c r="T1199" s="25" t="s">
        <v>770</v>
      </c>
      <c r="U1199" s="10" t="s">
        <v>4878</v>
      </c>
    </row>
    <row r="1200" spans="1:21" s="10" customFormat="1" ht="25.5">
      <c r="A1200" s="18">
        <f t="shared" si="18"/>
        <v>1198</v>
      </c>
      <c r="B1200" s="10" t="s">
        <v>1941</v>
      </c>
      <c r="E1200" s="10" t="s">
        <v>4236</v>
      </c>
      <c r="G1200" s="10" t="s">
        <v>3579</v>
      </c>
      <c r="I1200" s="42">
        <v>-7.83333</v>
      </c>
      <c r="J1200" s="42">
        <v>38.06667</v>
      </c>
      <c r="T1200" s="10" t="s">
        <v>770</v>
      </c>
      <c r="U1200" s="10" t="s">
        <v>4878</v>
      </c>
    </row>
    <row r="1201" spans="1:21" s="10" customFormat="1" ht="25.5">
      <c r="A1201" s="18">
        <f t="shared" si="18"/>
        <v>1199</v>
      </c>
      <c r="B1201" s="10" t="s">
        <v>1941</v>
      </c>
      <c r="E1201" s="10" t="s">
        <v>865</v>
      </c>
      <c r="G1201" s="10" t="s">
        <v>1946</v>
      </c>
      <c r="H1201" s="10" t="s">
        <v>857</v>
      </c>
      <c r="I1201" s="42">
        <v>-10.05</v>
      </c>
      <c r="J1201" s="42">
        <v>34.51667</v>
      </c>
      <c r="T1201" s="10" t="s">
        <v>770</v>
      </c>
      <c r="U1201" s="10" t="s">
        <v>770</v>
      </c>
    </row>
    <row r="1202" spans="1:21" s="10" customFormat="1" ht="12.75">
      <c r="A1202" s="18">
        <f t="shared" si="18"/>
        <v>1200</v>
      </c>
      <c r="B1202" s="10" t="s">
        <v>1941</v>
      </c>
      <c r="E1202" s="10" t="s">
        <v>587</v>
      </c>
      <c r="G1202" s="10" t="s">
        <v>4114</v>
      </c>
      <c r="I1202" s="42">
        <v>-8.91667</v>
      </c>
      <c r="J1202" s="42">
        <v>33.36667</v>
      </c>
      <c r="M1202" s="25" t="s">
        <v>4779</v>
      </c>
      <c r="T1202" s="10" t="s">
        <v>770</v>
      </c>
      <c r="U1202" s="10" t="s">
        <v>770</v>
      </c>
    </row>
    <row r="1203" spans="1:21" s="10" customFormat="1" ht="39">
      <c r="A1203" s="18">
        <f t="shared" si="18"/>
        <v>1201</v>
      </c>
      <c r="B1203" s="10" t="s">
        <v>1941</v>
      </c>
      <c r="E1203" s="10" t="s">
        <v>4562</v>
      </c>
      <c r="G1203" s="10" t="s">
        <v>3579</v>
      </c>
      <c r="H1203" s="10" t="s">
        <v>4909</v>
      </c>
      <c r="I1203" s="73">
        <v>-9</v>
      </c>
      <c r="J1203" s="73">
        <v>33.23333</v>
      </c>
      <c r="M1203" s="10" t="s">
        <v>2992</v>
      </c>
      <c r="S1203" s="25" t="s">
        <v>5285</v>
      </c>
      <c r="T1203" s="10" t="s">
        <v>770</v>
      </c>
      <c r="U1203" s="10" t="s">
        <v>4906</v>
      </c>
    </row>
    <row r="1204" spans="1:21" s="10" customFormat="1" ht="39">
      <c r="A1204" s="18">
        <f t="shared" si="18"/>
        <v>1202</v>
      </c>
      <c r="B1204" s="10" t="s">
        <v>1941</v>
      </c>
      <c r="E1204" s="10" t="s">
        <v>1713</v>
      </c>
      <c r="G1204" s="10" t="s">
        <v>4114</v>
      </c>
      <c r="H1204" s="10" t="s">
        <v>584</v>
      </c>
      <c r="I1204" s="73"/>
      <c r="J1204" s="73"/>
      <c r="M1204" s="10" t="s">
        <v>1852</v>
      </c>
      <c r="N1204" s="10" t="s">
        <v>583</v>
      </c>
      <c r="Q1204" s="10" t="s">
        <v>586</v>
      </c>
      <c r="R1204" s="10" t="s">
        <v>527</v>
      </c>
      <c r="S1204" s="25" t="s">
        <v>585</v>
      </c>
      <c r="U1204" s="10" t="s">
        <v>2582</v>
      </c>
    </row>
    <row r="1205" spans="1:21" s="10" customFormat="1" ht="25.5">
      <c r="A1205" s="18">
        <f t="shared" si="18"/>
        <v>1203</v>
      </c>
      <c r="B1205" s="10" t="s">
        <v>1941</v>
      </c>
      <c r="E1205" s="10" t="s">
        <v>4563</v>
      </c>
      <c r="G1205" s="10" t="s">
        <v>2334</v>
      </c>
      <c r="I1205" s="42">
        <v>-9.5</v>
      </c>
      <c r="J1205" s="42">
        <v>33.2</v>
      </c>
      <c r="M1205" s="25" t="s">
        <v>4779</v>
      </c>
      <c r="T1205" s="10" t="s">
        <v>770</v>
      </c>
      <c r="U1205" s="10" t="s">
        <v>4878</v>
      </c>
    </row>
    <row r="1206" spans="1:21" s="10" customFormat="1" ht="12.75">
      <c r="A1206" s="18">
        <f t="shared" si="18"/>
        <v>1204</v>
      </c>
      <c r="B1206" s="10" t="s">
        <v>1941</v>
      </c>
      <c r="E1206" s="10" t="s">
        <v>615</v>
      </c>
      <c r="G1206" s="10" t="s">
        <v>4114</v>
      </c>
      <c r="I1206" s="42">
        <v>-7.7</v>
      </c>
      <c r="J1206" s="42">
        <v>32.83333</v>
      </c>
      <c r="M1206" s="25" t="s">
        <v>4779</v>
      </c>
      <c r="T1206" s="10" t="s">
        <v>770</v>
      </c>
      <c r="U1206" s="10" t="s">
        <v>770</v>
      </c>
    </row>
    <row r="1207" spans="1:21" s="10" customFormat="1" ht="25.5">
      <c r="A1207" s="18">
        <f t="shared" si="18"/>
        <v>1205</v>
      </c>
      <c r="B1207" s="10" t="s">
        <v>1941</v>
      </c>
      <c r="E1207" s="10" t="s">
        <v>4129</v>
      </c>
      <c r="G1207" s="10" t="s">
        <v>2334</v>
      </c>
      <c r="I1207" s="42">
        <v>-3.41667</v>
      </c>
      <c r="J1207" s="42">
        <v>35.71667</v>
      </c>
      <c r="M1207" s="25" t="s">
        <v>4779</v>
      </c>
      <c r="T1207" s="10" t="s">
        <v>770</v>
      </c>
      <c r="U1207" s="10" t="s">
        <v>4878</v>
      </c>
    </row>
    <row r="1208" spans="1:21" s="10" customFormat="1" ht="64.5">
      <c r="A1208" s="18">
        <f t="shared" si="18"/>
        <v>1206</v>
      </c>
      <c r="B1208" s="10" t="s">
        <v>1941</v>
      </c>
      <c r="E1208" s="10" t="s">
        <v>4910</v>
      </c>
      <c r="G1208" s="10" t="s">
        <v>4729</v>
      </c>
      <c r="I1208" s="73">
        <v>-6.8</v>
      </c>
      <c r="J1208" s="73">
        <v>30.51667</v>
      </c>
      <c r="M1208" s="25" t="s">
        <v>4779</v>
      </c>
      <c r="T1208" s="25" t="s">
        <v>770</v>
      </c>
      <c r="U1208" s="10" t="s">
        <v>4878</v>
      </c>
    </row>
    <row r="1209" spans="1:21" s="10" customFormat="1" ht="12.75">
      <c r="A1209" s="18">
        <f t="shared" si="18"/>
        <v>1207</v>
      </c>
      <c r="B1209" s="10" t="s">
        <v>1941</v>
      </c>
      <c r="E1209" s="30" t="s">
        <v>2640</v>
      </c>
      <c r="G1209" s="10" t="s">
        <v>4114</v>
      </c>
      <c r="I1209" s="42"/>
      <c r="J1209" s="42"/>
      <c r="U1209" s="10" t="s">
        <v>2582</v>
      </c>
    </row>
    <row r="1210" spans="1:23" s="3" customFormat="1" ht="51.75">
      <c r="A1210" s="18">
        <f t="shared" si="18"/>
        <v>1208</v>
      </c>
      <c r="B1210" s="3" t="s">
        <v>3283</v>
      </c>
      <c r="E1210" s="3" t="s">
        <v>2061</v>
      </c>
      <c r="G1210" s="3" t="s">
        <v>4114</v>
      </c>
      <c r="H1210" s="3" t="s">
        <v>1493</v>
      </c>
      <c r="I1210" s="32">
        <v>19.366667</v>
      </c>
      <c r="J1210" s="32">
        <v>98.966667</v>
      </c>
      <c r="K1210" s="3" t="s">
        <v>8</v>
      </c>
      <c r="L1210" s="10">
        <v>1986</v>
      </c>
      <c r="Q1210" s="10" t="s">
        <v>4999</v>
      </c>
      <c r="T1210" s="3" t="s">
        <v>907</v>
      </c>
      <c r="U1210" s="3" t="s">
        <v>1272</v>
      </c>
      <c r="V1210" s="20"/>
      <c r="W1210" s="20"/>
    </row>
    <row r="1211" spans="1:23" s="10" customFormat="1" ht="39">
      <c r="A1211" s="18">
        <f t="shared" si="18"/>
        <v>1209</v>
      </c>
      <c r="B1211" s="10" t="s">
        <v>3283</v>
      </c>
      <c r="C1211" s="10" t="s">
        <v>4994</v>
      </c>
      <c r="E1211" s="10" t="s">
        <v>4518</v>
      </c>
      <c r="G1211" s="10" t="s">
        <v>4114</v>
      </c>
      <c r="I1211" s="42"/>
      <c r="J1211" s="42"/>
      <c r="Q1211" s="10" t="s">
        <v>4582</v>
      </c>
      <c r="U1211" s="10" t="s">
        <v>4703</v>
      </c>
      <c r="V1211" s="21"/>
      <c r="W1211" s="21"/>
    </row>
    <row r="1212" spans="1:23" s="4" customFormat="1" ht="64.5">
      <c r="A1212" s="18">
        <f t="shared" si="18"/>
        <v>1210</v>
      </c>
      <c r="B1212" s="3" t="s">
        <v>3283</v>
      </c>
      <c r="C1212" s="3" t="s">
        <v>2382</v>
      </c>
      <c r="D1212" s="3"/>
      <c r="E1212" s="3" t="s">
        <v>2923</v>
      </c>
      <c r="F1212" s="3"/>
      <c r="G1212" s="3" t="s">
        <v>1921</v>
      </c>
      <c r="H1212" s="3"/>
      <c r="I1212" s="32">
        <v>16.1</v>
      </c>
      <c r="J1212" s="32">
        <v>103.55</v>
      </c>
      <c r="K1212" s="3" t="s">
        <v>9</v>
      </c>
      <c r="M1212" s="3"/>
      <c r="Q1212" s="10" t="s">
        <v>4879</v>
      </c>
      <c r="S1212" s="10"/>
      <c r="T1212" s="3" t="s">
        <v>907</v>
      </c>
      <c r="U1212" s="3" t="s">
        <v>4581</v>
      </c>
      <c r="V1212" s="22"/>
      <c r="W1212" s="22"/>
    </row>
    <row r="1213" spans="1:23" s="6" customFormat="1" ht="25.5">
      <c r="A1213" s="18">
        <f t="shared" si="18"/>
        <v>1211</v>
      </c>
      <c r="B1213" s="6" t="s">
        <v>2054</v>
      </c>
      <c r="E1213" s="6" t="s">
        <v>1711</v>
      </c>
      <c r="F1213" s="3"/>
      <c r="G1213" s="25" t="s">
        <v>3863</v>
      </c>
      <c r="I1213" s="49">
        <v>6.083333</v>
      </c>
      <c r="J1213" s="49">
        <v>1.5</v>
      </c>
      <c r="M1213" s="10" t="s">
        <v>3506</v>
      </c>
      <c r="P1213" s="6" t="s">
        <v>1820</v>
      </c>
      <c r="T1213" s="6" t="s">
        <v>1027</v>
      </c>
      <c r="U1213" s="25" t="s">
        <v>2582</v>
      </c>
      <c r="V1213" s="6">
        <v>7520000001</v>
      </c>
      <c r="W1213" s="23"/>
    </row>
    <row r="1214" spans="1:23" ht="117">
      <c r="A1214" s="18">
        <f t="shared" si="18"/>
        <v>1212</v>
      </c>
      <c r="B1214" s="3" t="s">
        <v>2054</v>
      </c>
      <c r="C1214" s="3" t="s">
        <v>2469</v>
      </c>
      <c r="D1214" s="3"/>
      <c r="E1214" s="3" t="s">
        <v>3899</v>
      </c>
      <c r="G1214" s="3" t="s">
        <v>4114</v>
      </c>
      <c r="H1214" s="3" t="s">
        <v>323</v>
      </c>
      <c r="I1214" s="43">
        <v>6.366667</v>
      </c>
      <c r="J1214" s="43">
        <v>1.383333</v>
      </c>
      <c r="K1214" s="3"/>
      <c r="L1214" s="3">
        <v>1952</v>
      </c>
      <c r="M1214" s="3"/>
      <c r="N1214" s="3" t="s">
        <v>664</v>
      </c>
      <c r="O1214" s="3" t="s">
        <v>881</v>
      </c>
      <c r="P1214" s="3" t="s">
        <v>1820</v>
      </c>
      <c r="Q1214" s="3" t="s">
        <v>5000</v>
      </c>
      <c r="S1214" s="3"/>
      <c r="T1214" s="3" t="s">
        <v>1027</v>
      </c>
      <c r="U1214" s="3"/>
      <c r="V1214" s="3">
        <v>7520200001</v>
      </c>
      <c r="W1214" s="3" t="s">
        <v>2904</v>
      </c>
    </row>
    <row r="1215" spans="1:21" s="10" customFormat="1" ht="25.5">
      <c r="A1215" s="18">
        <f t="shared" si="18"/>
        <v>1213</v>
      </c>
      <c r="B1215" s="10" t="s">
        <v>2054</v>
      </c>
      <c r="E1215" s="10" t="s">
        <v>2836</v>
      </c>
      <c r="G1215" s="25" t="s">
        <v>2845</v>
      </c>
      <c r="I1215" s="45"/>
      <c r="J1215" s="45"/>
      <c r="M1215" s="10" t="s">
        <v>3506</v>
      </c>
      <c r="U1215" s="25" t="s">
        <v>2582</v>
      </c>
    </row>
    <row r="1216" spans="1:21" s="10" customFormat="1" ht="64.5">
      <c r="A1216" s="18">
        <f t="shared" si="18"/>
        <v>1214</v>
      </c>
      <c r="B1216" s="10" t="s">
        <v>2054</v>
      </c>
      <c r="E1216" s="10" t="s">
        <v>2320</v>
      </c>
      <c r="G1216" s="25" t="s">
        <v>3863</v>
      </c>
      <c r="H1216" s="10" t="s">
        <v>3067</v>
      </c>
      <c r="I1216" s="45">
        <v>6.38722</v>
      </c>
      <c r="J1216" s="45">
        <v>1.44972</v>
      </c>
      <c r="K1216" s="10" t="s">
        <v>4318</v>
      </c>
      <c r="M1216" s="10" t="s">
        <v>2669</v>
      </c>
      <c r="P1216" s="10" t="s">
        <v>1820</v>
      </c>
      <c r="R1216" s="10" t="s">
        <v>3576</v>
      </c>
      <c r="T1216" s="10" t="s">
        <v>907</v>
      </c>
      <c r="U1216" s="10" t="s">
        <v>4643</v>
      </c>
    </row>
    <row r="1217" spans="1:21" s="10" customFormat="1" ht="39">
      <c r="A1217" s="18">
        <f t="shared" si="18"/>
        <v>1215</v>
      </c>
      <c r="B1217" s="10" t="s">
        <v>2054</v>
      </c>
      <c r="E1217" s="10" t="s">
        <v>3409</v>
      </c>
      <c r="G1217" s="25" t="s">
        <v>2700</v>
      </c>
      <c r="H1217" s="10" t="s">
        <v>4766</v>
      </c>
      <c r="I1217" s="45">
        <v>7.25</v>
      </c>
      <c r="J1217" s="45">
        <v>1.58333</v>
      </c>
      <c r="M1217" s="10" t="s">
        <v>2701</v>
      </c>
      <c r="T1217" s="10" t="s">
        <v>907</v>
      </c>
      <c r="U1217" s="25" t="s">
        <v>4351</v>
      </c>
    </row>
    <row r="1218" spans="1:21" s="10" customFormat="1" ht="25.5">
      <c r="A1218" s="18">
        <f t="shared" si="18"/>
        <v>1216</v>
      </c>
      <c r="B1218" s="10" t="s">
        <v>2054</v>
      </c>
      <c r="E1218" s="10" t="s">
        <v>2837</v>
      </c>
      <c r="G1218" s="25" t="s">
        <v>4114</v>
      </c>
      <c r="I1218" s="45">
        <v>6.46667</v>
      </c>
      <c r="J1218" s="45">
        <v>1.56667</v>
      </c>
      <c r="K1218" s="10" t="s">
        <v>4118</v>
      </c>
      <c r="M1218" s="10" t="s">
        <v>3506</v>
      </c>
      <c r="T1218" s="10" t="s">
        <v>1101</v>
      </c>
      <c r="U1218" s="25" t="s">
        <v>2582</v>
      </c>
    </row>
    <row r="1219" spans="1:23" s="6" customFormat="1" ht="51.75">
      <c r="A1219" s="18">
        <f t="shared" si="18"/>
        <v>1217</v>
      </c>
      <c r="B1219" s="3" t="s">
        <v>1595</v>
      </c>
      <c r="F1219" s="3" t="s">
        <v>3103</v>
      </c>
      <c r="G1219" s="6" t="s">
        <v>4114</v>
      </c>
      <c r="H1219" s="6" t="s">
        <v>4252</v>
      </c>
      <c r="I1219" s="45">
        <v>35.61667</v>
      </c>
      <c r="J1219" s="45">
        <v>9.01667</v>
      </c>
      <c r="T1219" s="10" t="s">
        <v>352</v>
      </c>
      <c r="U1219" s="10" t="s">
        <v>5009</v>
      </c>
      <c r="W1219" s="23"/>
    </row>
    <row r="1220" spans="1:21" s="10" customFormat="1" ht="78">
      <c r="A1220" s="18">
        <f t="shared" si="18"/>
        <v>1218</v>
      </c>
      <c r="B1220" s="10" t="s">
        <v>1595</v>
      </c>
      <c r="F1220" s="10" t="s">
        <v>4045</v>
      </c>
      <c r="G1220" s="25" t="s">
        <v>4114</v>
      </c>
      <c r="I1220" s="45">
        <v>35.68333</v>
      </c>
      <c r="J1220" s="45">
        <v>8.6</v>
      </c>
      <c r="T1220" s="10" t="s">
        <v>352</v>
      </c>
      <c r="U1220" s="25" t="s">
        <v>1479</v>
      </c>
    </row>
    <row r="1221" spans="1:21" s="10" customFormat="1" ht="39">
      <c r="A1221" s="18">
        <f aca="true" t="shared" si="19" ref="A1221:A1284">A1220+1</f>
        <v>1219</v>
      </c>
      <c r="B1221" s="10" t="s">
        <v>1595</v>
      </c>
      <c r="F1221" s="10" t="s">
        <v>5010</v>
      </c>
      <c r="G1221" s="25" t="s">
        <v>4114</v>
      </c>
      <c r="I1221" s="45">
        <v>35.76667</v>
      </c>
      <c r="J1221" s="45">
        <v>8.43333</v>
      </c>
      <c r="T1221" s="10" t="s">
        <v>352</v>
      </c>
      <c r="U1221" s="10" t="s">
        <v>352</v>
      </c>
    </row>
    <row r="1222" spans="1:23" s="3" customFormat="1" ht="39">
      <c r="A1222" s="18">
        <f t="shared" si="19"/>
        <v>1220</v>
      </c>
      <c r="B1222" s="3" t="s">
        <v>1595</v>
      </c>
      <c r="C1222" s="3" t="s">
        <v>2659</v>
      </c>
      <c r="E1222" s="3" t="s">
        <v>1712</v>
      </c>
      <c r="G1222" s="3" t="s">
        <v>4114</v>
      </c>
      <c r="I1222" s="32">
        <v>35.783333</v>
      </c>
      <c r="J1222" s="32">
        <v>8.770833</v>
      </c>
      <c r="P1222" s="3" t="s">
        <v>1820</v>
      </c>
      <c r="Q1222" s="3" t="s">
        <v>5001</v>
      </c>
      <c r="S1222" s="3" t="s">
        <v>4204</v>
      </c>
      <c r="T1222" s="3" t="s">
        <v>1027</v>
      </c>
      <c r="U1222" s="3" t="s">
        <v>1559</v>
      </c>
      <c r="V1222" s="3">
        <v>7230150003</v>
      </c>
      <c r="W1222" s="20"/>
    </row>
    <row r="1223" spans="1:23" ht="51.75">
      <c r="A1223" s="18">
        <f t="shared" si="19"/>
        <v>1221</v>
      </c>
      <c r="B1223" s="3" t="s">
        <v>1595</v>
      </c>
      <c r="C1223" s="3" t="s">
        <v>2659</v>
      </c>
      <c r="D1223" s="3"/>
      <c r="E1223" s="10" t="s">
        <v>3004</v>
      </c>
      <c r="F1223" s="10" t="s">
        <v>3724</v>
      </c>
      <c r="G1223" s="10" t="s">
        <v>1138</v>
      </c>
      <c r="H1223" s="3"/>
      <c r="I1223" s="43">
        <v>35.666667</v>
      </c>
      <c r="J1223" s="43">
        <v>8.666667</v>
      </c>
      <c r="K1223" s="10"/>
      <c r="L1223" s="3"/>
      <c r="M1223" s="10" t="s">
        <v>4626</v>
      </c>
      <c r="N1223" s="10" t="s">
        <v>1453</v>
      </c>
      <c r="O1223" s="3" t="s">
        <v>1850</v>
      </c>
      <c r="P1223" s="3" t="s">
        <v>1925</v>
      </c>
      <c r="Q1223" s="10" t="s">
        <v>3996</v>
      </c>
      <c r="R1223" s="10" t="s">
        <v>2617</v>
      </c>
      <c r="S1223" s="10" t="s">
        <v>1347</v>
      </c>
      <c r="T1223" s="3" t="s">
        <v>1027</v>
      </c>
      <c r="U1223" s="10" t="s">
        <v>333</v>
      </c>
      <c r="V1223" s="3">
        <v>7230150002</v>
      </c>
      <c r="W1223" s="13" t="s">
        <v>2897</v>
      </c>
    </row>
    <row r="1224" spans="1:23" ht="64.5">
      <c r="A1224" s="18">
        <f t="shared" si="19"/>
        <v>1222</v>
      </c>
      <c r="B1224" s="3" t="s">
        <v>1595</v>
      </c>
      <c r="C1224" s="3" t="s">
        <v>2659</v>
      </c>
      <c r="D1224" s="3"/>
      <c r="E1224" s="10" t="s">
        <v>1257</v>
      </c>
      <c r="F1224" s="10" t="s">
        <v>2107</v>
      </c>
      <c r="G1224" s="3" t="s">
        <v>4114</v>
      </c>
      <c r="H1224" s="3"/>
      <c r="I1224" s="42">
        <v>36.21667</v>
      </c>
      <c r="J1224" s="42">
        <v>8.75</v>
      </c>
      <c r="K1224" s="3" t="s">
        <v>2282</v>
      </c>
      <c r="L1224" s="3"/>
      <c r="M1224" s="10" t="s">
        <v>3275</v>
      </c>
      <c r="N1224" s="3"/>
      <c r="O1224" s="3" t="s">
        <v>3275</v>
      </c>
      <c r="P1224" s="10" t="s">
        <v>1820</v>
      </c>
      <c r="Q1224" s="3" t="s">
        <v>5180</v>
      </c>
      <c r="R1224" s="10" t="s">
        <v>2617</v>
      </c>
      <c r="S1224" s="10" t="s">
        <v>666</v>
      </c>
      <c r="T1224" s="10" t="s">
        <v>352</v>
      </c>
      <c r="U1224" s="10" t="s">
        <v>5236</v>
      </c>
      <c r="V1224" s="3">
        <v>7230150004</v>
      </c>
      <c r="W1224" s="3" t="s">
        <v>3129</v>
      </c>
    </row>
    <row r="1225" spans="1:23" s="3" customFormat="1" ht="64.5">
      <c r="A1225" s="18">
        <f t="shared" si="19"/>
        <v>1223</v>
      </c>
      <c r="B1225" s="3" t="s">
        <v>1595</v>
      </c>
      <c r="C1225" s="3" t="s">
        <v>2311</v>
      </c>
      <c r="E1225" s="10" t="s">
        <v>3013</v>
      </c>
      <c r="F1225" s="10" t="s">
        <v>2468</v>
      </c>
      <c r="G1225" s="3" t="s">
        <v>4114</v>
      </c>
      <c r="I1225" s="32">
        <v>34.15</v>
      </c>
      <c r="J1225" s="32">
        <v>8.416667</v>
      </c>
      <c r="M1225" s="10" t="s">
        <v>226</v>
      </c>
      <c r="N1225" s="10" t="s">
        <v>570</v>
      </c>
      <c r="P1225" s="3" t="s">
        <v>1820</v>
      </c>
      <c r="Q1225" s="3" t="s">
        <v>642</v>
      </c>
      <c r="R1225" s="10" t="s">
        <v>2617</v>
      </c>
      <c r="S1225" s="3" t="s">
        <v>4204</v>
      </c>
      <c r="T1225" s="3" t="s">
        <v>1027</v>
      </c>
      <c r="U1225" s="10" t="s">
        <v>319</v>
      </c>
      <c r="V1225" s="3">
        <v>7230300037</v>
      </c>
      <c r="W1225" s="20"/>
    </row>
    <row r="1226" spans="1:23" s="10" customFormat="1" ht="64.5">
      <c r="A1226" s="18">
        <f t="shared" si="19"/>
        <v>1224</v>
      </c>
      <c r="B1226" s="3" t="s">
        <v>1595</v>
      </c>
      <c r="C1226" s="3" t="s">
        <v>2311</v>
      </c>
      <c r="D1226" s="3"/>
      <c r="E1226" s="10" t="s">
        <v>3013</v>
      </c>
      <c r="F1226" s="10" t="s">
        <v>3133</v>
      </c>
      <c r="G1226" s="3" t="s">
        <v>4114</v>
      </c>
      <c r="I1226" s="32">
        <v>34.15</v>
      </c>
      <c r="J1226" s="32">
        <v>8.416667</v>
      </c>
      <c r="K1226" s="3"/>
      <c r="M1226" s="10" t="s">
        <v>226</v>
      </c>
      <c r="N1226" s="10" t="s">
        <v>321</v>
      </c>
      <c r="P1226" s="3" t="s">
        <v>1820</v>
      </c>
      <c r="Q1226" s="3" t="s">
        <v>3864</v>
      </c>
      <c r="R1226" s="10" t="s">
        <v>2617</v>
      </c>
      <c r="S1226" s="3" t="s">
        <v>1368</v>
      </c>
      <c r="T1226" s="3" t="s">
        <v>1027</v>
      </c>
      <c r="U1226" s="10" t="s">
        <v>320</v>
      </c>
      <c r="V1226" s="3">
        <v>7230300036</v>
      </c>
      <c r="W1226" s="20"/>
    </row>
    <row r="1227" spans="1:23" ht="78">
      <c r="A1227" s="18">
        <f t="shared" si="19"/>
        <v>1225</v>
      </c>
      <c r="B1227" s="3" t="s">
        <v>1595</v>
      </c>
      <c r="C1227" s="3" t="s">
        <v>2311</v>
      </c>
      <c r="D1227" s="3"/>
      <c r="E1227" s="10" t="s">
        <v>3013</v>
      </c>
      <c r="F1227" s="10" t="s">
        <v>3845</v>
      </c>
      <c r="G1227" s="3" t="s">
        <v>4114</v>
      </c>
      <c r="H1227" s="10" t="s">
        <v>4068</v>
      </c>
      <c r="I1227" s="45">
        <v>34.38333</v>
      </c>
      <c r="J1227" s="45">
        <v>8.46667</v>
      </c>
      <c r="K1227" s="3"/>
      <c r="L1227" s="3"/>
      <c r="M1227" s="10" t="s">
        <v>3612</v>
      </c>
      <c r="N1227" s="3" t="s">
        <v>1078</v>
      </c>
      <c r="O1227" s="3" t="s">
        <v>1850</v>
      </c>
      <c r="P1227" s="10" t="s">
        <v>1820</v>
      </c>
      <c r="Q1227" s="3" t="s">
        <v>5181</v>
      </c>
      <c r="R1227" s="10" t="s">
        <v>2617</v>
      </c>
      <c r="S1227" s="10" t="s">
        <v>4153</v>
      </c>
      <c r="T1227" s="10" t="s">
        <v>352</v>
      </c>
      <c r="U1227" s="10" t="s">
        <v>5011</v>
      </c>
      <c r="V1227" s="3">
        <v>7230300002</v>
      </c>
      <c r="W1227" s="13" t="s">
        <v>2898</v>
      </c>
    </row>
    <row r="1228" spans="1:23" ht="78">
      <c r="A1228" s="18">
        <f t="shared" si="19"/>
        <v>1226</v>
      </c>
      <c r="B1228" s="3" t="s">
        <v>1595</v>
      </c>
      <c r="C1228" s="3" t="s">
        <v>2311</v>
      </c>
      <c r="D1228" s="3"/>
      <c r="E1228" s="10" t="s">
        <v>3013</v>
      </c>
      <c r="F1228" s="10" t="s">
        <v>3014</v>
      </c>
      <c r="G1228" s="3" t="s">
        <v>4114</v>
      </c>
      <c r="H1228" s="10" t="s">
        <v>4235</v>
      </c>
      <c r="I1228" s="45">
        <v>34.3</v>
      </c>
      <c r="J1228" s="45">
        <v>8.76667</v>
      </c>
      <c r="K1228" s="3"/>
      <c r="L1228" s="3">
        <v>1893</v>
      </c>
      <c r="M1228" s="10" t="s">
        <v>4626</v>
      </c>
      <c r="N1228" s="3" t="s">
        <v>1079</v>
      </c>
      <c r="O1228" s="3" t="s">
        <v>1850</v>
      </c>
      <c r="P1228" s="3" t="s">
        <v>2298</v>
      </c>
      <c r="Q1228" s="3" t="s">
        <v>4982</v>
      </c>
      <c r="R1228" s="10" t="s">
        <v>2617</v>
      </c>
      <c r="S1228" s="10" t="s">
        <v>4085</v>
      </c>
      <c r="T1228" s="10" t="s">
        <v>352</v>
      </c>
      <c r="U1228" s="10" t="s">
        <v>5013</v>
      </c>
      <c r="V1228" s="3">
        <v>7230300003</v>
      </c>
      <c r="W1228" s="3" t="s">
        <v>2899</v>
      </c>
    </row>
    <row r="1229" spans="1:23" ht="103.5">
      <c r="A1229" s="18">
        <f t="shared" si="19"/>
        <v>1227</v>
      </c>
      <c r="B1229" s="3" t="s">
        <v>1595</v>
      </c>
      <c r="C1229" s="3" t="s">
        <v>2311</v>
      </c>
      <c r="D1229" s="3"/>
      <c r="E1229" s="10" t="s">
        <v>3013</v>
      </c>
      <c r="F1229" s="10" t="s">
        <v>3382</v>
      </c>
      <c r="G1229" s="3" t="s">
        <v>2354</v>
      </c>
      <c r="H1229" s="10" t="s">
        <v>3090</v>
      </c>
      <c r="I1229" s="43">
        <v>34.316667</v>
      </c>
      <c r="J1229" s="43">
        <v>8.416667</v>
      </c>
      <c r="K1229" s="3"/>
      <c r="L1229" s="3">
        <v>1895</v>
      </c>
      <c r="M1229" s="10" t="s">
        <v>4626</v>
      </c>
      <c r="N1229" s="3" t="s">
        <v>1130</v>
      </c>
      <c r="O1229" s="3" t="s">
        <v>1850</v>
      </c>
      <c r="P1229" s="3" t="s">
        <v>1925</v>
      </c>
      <c r="Q1229" s="3" t="s">
        <v>772</v>
      </c>
      <c r="R1229" s="10" t="s">
        <v>2617</v>
      </c>
      <c r="S1229" s="10" t="s">
        <v>3337</v>
      </c>
      <c r="T1229" s="3" t="s">
        <v>1027</v>
      </c>
      <c r="U1229" s="10" t="s">
        <v>74</v>
      </c>
      <c r="V1229" s="3">
        <v>7230300001</v>
      </c>
      <c r="W1229" s="13" t="s">
        <v>3361</v>
      </c>
    </row>
    <row r="1230" spans="1:23" ht="39">
      <c r="A1230" s="18">
        <f t="shared" si="19"/>
        <v>1228</v>
      </c>
      <c r="B1230" s="3" t="s">
        <v>1595</v>
      </c>
      <c r="C1230" s="3" t="s">
        <v>2311</v>
      </c>
      <c r="D1230" s="3"/>
      <c r="E1230" s="10" t="s">
        <v>3013</v>
      </c>
      <c r="F1230" s="10" t="s">
        <v>3468</v>
      </c>
      <c r="G1230" s="3" t="s">
        <v>4114</v>
      </c>
      <c r="H1230" s="10" t="s">
        <v>3090</v>
      </c>
      <c r="I1230" s="43">
        <v>34.483333</v>
      </c>
      <c r="J1230" s="43">
        <v>8.266667</v>
      </c>
      <c r="K1230" s="3"/>
      <c r="L1230" s="3">
        <v>1895</v>
      </c>
      <c r="M1230" s="10" t="s">
        <v>3612</v>
      </c>
      <c r="N1230" s="10" t="s">
        <v>1118</v>
      </c>
      <c r="O1230" s="3" t="s">
        <v>1850</v>
      </c>
      <c r="P1230" s="10" t="s">
        <v>1820</v>
      </c>
      <c r="Q1230" s="3" t="s">
        <v>2080</v>
      </c>
      <c r="R1230" s="10" t="s">
        <v>2617</v>
      </c>
      <c r="S1230" s="10" t="s">
        <v>3843</v>
      </c>
      <c r="T1230" s="3" t="s">
        <v>1027</v>
      </c>
      <c r="U1230" s="10" t="s">
        <v>2931</v>
      </c>
      <c r="V1230" s="3">
        <v>7230300005</v>
      </c>
      <c r="W1230" s="13" t="s">
        <v>2299</v>
      </c>
    </row>
    <row r="1231" spans="1:23" ht="64.5">
      <c r="A1231" s="18">
        <f t="shared" si="19"/>
        <v>1229</v>
      </c>
      <c r="B1231" s="3" t="s">
        <v>1595</v>
      </c>
      <c r="C1231" s="3" t="s">
        <v>2311</v>
      </c>
      <c r="D1231" s="3"/>
      <c r="E1231" s="10" t="s">
        <v>3013</v>
      </c>
      <c r="F1231" s="10" t="s">
        <v>3594</v>
      </c>
      <c r="G1231" s="3" t="s">
        <v>4114</v>
      </c>
      <c r="H1231" s="10" t="s">
        <v>4055</v>
      </c>
      <c r="I1231" s="43">
        <v>34.483333</v>
      </c>
      <c r="J1231" s="43">
        <v>8.266667</v>
      </c>
      <c r="K1231" s="3"/>
      <c r="L1231" s="3" t="s">
        <v>2928</v>
      </c>
      <c r="M1231" s="10" t="s">
        <v>4626</v>
      </c>
      <c r="N1231" s="10" t="s">
        <v>2108</v>
      </c>
      <c r="O1231" s="3" t="s">
        <v>1850</v>
      </c>
      <c r="P1231" s="3" t="s">
        <v>1925</v>
      </c>
      <c r="Q1231" s="3" t="s">
        <v>5160</v>
      </c>
      <c r="R1231" s="10" t="s">
        <v>2617</v>
      </c>
      <c r="S1231" s="10" t="s">
        <v>4633</v>
      </c>
      <c r="T1231" s="3" t="s">
        <v>1027</v>
      </c>
      <c r="U1231" s="10" t="s">
        <v>322</v>
      </c>
      <c r="V1231" s="3">
        <v>7230300006</v>
      </c>
      <c r="W1231" s="13" t="s">
        <v>2231</v>
      </c>
    </row>
    <row r="1232" spans="1:23" s="3" customFormat="1" ht="51.75">
      <c r="A1232" s="18">
        <f t="shared" si="19"/>
        <v>1230</v>
      </c>
      <c r="B1232" s="3" t="s">
        <v>1595</v>
      </c>
      <c r="C1232" s="3" t="s">
        <v>2311</v>
      </c>
      <c r="E1232" s="10" t="s">
        <v>3013</v>
      </c>
      <c r="F1232" s="10" t="s">
        <v>1600</v>
      </c>
      <c r="G1232" s="3" t="s">
        <v>4114</v>
      </c>
      <c r="I1232" s="32">
        <v>34.15</v>
      </c>
      <c r="J1232" s="32">
        <v>8.416667</v>
      </c>
      <c r="M1232" s="10" t="s">
        <v>2103</v>
      </c>
      <c r="P1232" s="3" t="s">
        <v>1820</v>
      </c>
      <c r="T1232" s="3" t="s">
        <v>1027</v>
      </c>
      <c r="U1232" s="10" t="s">
        <v>1353</v>
      </c>
      <c r="V1232" s="3">
        <v>7230300038</v>
      </c>
      <c r="W1232" s="20"/>
    </row>
    <row r="1233" spans="1:23" ht="103.5">
      <c r="A1233" s="18">
        <f t="shared" si="19"/>
        <v>1231</v>
      </c>
      <c r="B1233" s="3" t="s">
        <v>1595</v>
      </c>
      <c r="C1233" s="3" t="s">
        <v>2311</v>
      </c>
      <c r="D1233" s="3"/>
      <c r="E1233" s="10" t="s">
        <v>3013</v>
      </c>
      <c r="F1233" s="10" t="s">
        <v>3723</v>
      </c>
      <c r="G1233" s="3" t="s">
        <v>4114</v>
      </c>
      <c r="H1233" s="3"/>
      <c r="I1233" s="45">
        <v>34.4</v>
      </c>
      <c r="J1233" s="45">
        <v>8.15</v>
      </c>
      <c r="K1233" s="3"/>
      <c r="L1233" s="3">
        <v>1899</v>
      </c>
      <c r="M1233" s="10" t="s">
        <v>226</v>
      </c>
      <c r="N1233" s="10" t="s">
        <v>75</v>
      </c>
      <c r="O1233" s="3" t="s">
        <v>1850</v>
      </c>
      <c r="P1233" s="10" t="s">
        <v>1820</v>
      </c>
      <c r="Q1233" s="3" t="s">
        <v>5161</v>
      </c>
      <c r="R1233" s="10" t="s">
        <v>2617</v>
      </c>
      <c r="S1233" s="10" t="s">
        <v>139</v>
      </c>
      <c r="T1233" s="10" t="s">
        <v>352</v>
      </c>
      <c r="U1233" s="10" t="s">
        <v>5234</v>
      </c>
      <c r="V1233" s="3">
        <v>7230300004</v>
      </c>
      <c r="W1233" s="13" t="s">
        <v>2446</v>
      </c>
    </row>
    <row r="1234" spans="1:23" s="10" customFormat="1" ht="51.75">
      <c r="A1234" s="18">
        <f t="shared" si="19"/>
        <v>1232</v>
      </c>
      <c r="B1234" s="10" t="s">
        <v>1595</v>
      </c>
      <c r="C1234" s="10" t="s">
        <v>2311</v>
      </c>
      <c r="E1234" s="10" t="s">
        <v>3013</v>
      </c>
      <c r="F1234" s="10" t="s">
        <v>1454</v>
      </c>
      <c r="G1234" s="10" t="s">
        <v>4114</v>
      </c>
      <c r="I1234" s="45"/>
      <c r="J1234" s="45"/>
      <c r="M1234" s="10" t="s">
        <v>1956</v>
      </c>
      <c r="N1234" s="10" t="s">
        <v>1449</v>
      </c>
      <c r="U1234" s="10" t="s">
        <v>2102</v>
      </c>
      <c r="W1234" s="27"/>
    </row>
    <row r="1235" spans="1:23" ht="78">
      <c r="A1235" s="18">
        <f t="shared" si="19"/>
        <v>1233</v>
      </c>
      <c r="B1235" s="3" t="s">
        <v>1595</v>
      </c>
      <c r="C1235" s="3" t="s">
        <v>2311</v>
      </c>
      <c r="D1235" s="3"/>
      <c r="E1235" s="3" t="s">
        <v>2447</v>
      </c>
      <c r="G1235" s="3" t="s">
        <v>4114</v>
      </c>
      <c r="H1235" s="3"/>
      <c r="I1235" s="45">
        <v>34.25</v>
      </c>
      <c r="J1235" s="45">
        <v>8.2</v>
      </c>
      <c r="K1235" s="3"/>
      <c r="L1235" s="3"/>
      <c r="M1235" s="3"/>
      <c r="N1235" s="3" t="s">
        <v>1892</v>
      </c>
      <c r="O1235" s="3" t="s">
        <v>1850</v>
      </c>
      <c r="P1235" s="3" t="s">
        <v>1925</v>
      </c>
      <c r="Q1235" s="3" t="s">
        <v>5162</v>
      </c>
      <c r="S1235" s="3"/>
      <c r="T1235" s="10" t="s">
        <v>352</v>
      </c>
      <c r="U1235" s="10" t="s">
        <v>5235</v>
      </c>
      <c r="V1235" s="3">
        <v>7230300007</v>
      </c>
      <c r="W1235" s="13" t="s">
        <v>3128</v>
      </c>
    </row>
    <row r="1236" spans="1:23" s="4" customFormat="1" ht="39">
      <c r="A1236" s="18">
        <f t="shared" si="19"/>
        <v>1234</v>
      </c>
      <c r="B1236" s="3" t="s">
        <v>1595</v>
      </c>
      <c r="C1236" s="3"/>
      <c r="D1236" s="3"/>
      <c r="E1236" s="3" t="s">
        <v>1991</v>
      </c>
      <c r="F1236" s="10" t="s">
        <v>3347</v>
      </c>
      <c r="G1236" s="3" t="s">
        <v>4114</v>
      </c>
      <c r="I1236" s="32">
        <v>35</v>
      </c>
      <c r="J1236" s="32">
        <v>9.666667</v>
      </c>
      <c r="K1236" s="10" t="s">
        <v>2785</v>
      </c>
      <c r="P1236" s="10" t="s">
        <v>1925</v>
      </c>
      <c r="T1236" s="10" t="s">
        <v>3947</v>
      </c>
      <c r="U1236" s="10" t="s">
        <v>3947</v>
      </c>
      <c r="W1236" s="22"/>
    </row>
    <row r="1237" spans="1:23" s="10" customFormat="1" ht="39">
      <c r="A1237" s="18">
        <f t="shared" si="19"/>
        <v>1235</v>
      </c>
      <c r="B1237" s="10" t="s">
        <v>1595</v>
      </c>
      <c r="F1237" s="10" t="s">
        <v>1991</v>
      </c>
      <c r="G1237" s="10" t="s">
        <v>4114</v>
      </c>
      <c r="I1237" s="42">
        <v>35</v>
      </c>
      <c r="J1237" s="42">
        <v>9.66667</v>
      </c>
      <c r="T1237" s="10" t="s">
        <v>352</v>
      </c>
      <c r="U1237" s="10" t="s">
        <v>352</v>
      </c>
      <c r="W1237" s="21"/>
    </row>
    <row r="1238" spans="1:23" s="10" customFormat="1" ht="39">
      <c r="A1238" s="18">
        <f t="shared" si="19"/>
        <v>1236</v>
      </c>
      <c r="B1238" s="10" t="s">
        <v>1595</v>
      </c>
      <c r="F1238" s="10" t="s">
        <v>5012</v>
      </c>
      <c r="G1238" s="10" t="s">
        <v>4114</v>
      </c>
      <c r="I1238" s="42">
        <v>34.71667</v>
      </c>
      <c r="J1238" s="42">
        <v>9.68333</v>
      </c>
      <c r="T1238" s="10" t="s">
        <v>352</v>
      </c>
      <c r="U1238" s="10" t="s">
        <v>352</v>
      </c>
      <c r="W1238" s="21"/>
    </row>
    <row r="1239" spans="1:23" s="3" customFormat="1" ht="259.5">
      <c r="A1239" s="18">
        <f t="shared" si="19"/>
        <v>1237</v>
      </c>
      <c r="B1239" s="3" t="s">
        <v>1665</v>
      </c>
      <c r="E1239" s="3" t="s">
        <v>2137</v>
      </c>
      <c r="G1239" s="3" t="s">
        <v>2916</v>
      </c>
      <c r="I1239" s="32">
        <v>38.75</v>
      </c>
      <c r="J1239" s="32">
        <v>40.5</v>
      </c>
      <c r="K1239" s="11" t="s">
        <v>2142</v>
      </c>
      <c r="P1239" s="3" t="s">
        <v>1511</v>
      </c>
      <c r="Q1239" s="72" t="s">
        <v>4996</v>
      </c>
      <c r="T1239" s="3" t="s">
        <v>1102</v>
      </c>
      <c r="V1239" s="20"/>
      <c r="W1239" s="20"/>
    </row>
    <row r="1240" spans="1:23" s="10" customFormat="1" ht="39">
      <c r="A1240" s="18">
        <f t="shared" si="19"/>
        <v>1238</v>
      </c>
      <c r="B1240" s="10" t="s">
        <v>1665</v>
      </c>
      <c r="E1240" s="10" t="s">
        <v>3708</v>
      </c>
      <c r="G1240" s="10" t="s">
        <v>4114</v>
      </c>
      <c r="I1240" s="42">
        <v>37.36667</v>
      </c>
      <c r="J1240" s="42">
        <v>40.11667</v>
      </c>
      <c r="K1240" s="15"/>
      <c r="Q1240" s="15"/>
      <c r="U1240" s="10" t="s">
        <v>3591</v>
      </c>
      <c r="V1240" s="21"/>
      <c r="W1240" s="21"/>
    </row>
    <row r="1241" spans="1:23" s="10" customFormat="1" ht="39">
      <c r="A1241" s="18">
        <f t="shared" si="19"/>
        <v>1239</v>
      </c>
      <c r="B1241" s="10" t="s">
        <v>1665</v>
      </c>
      <c r="E1241" s="10" t="s">
        <v>3670</v>
      </c>
      <c r="G1241" s="10" t="s">
        <v>4114</v>
      </c>
      <c r="I1241" s="42">
        <v>36.81667</v>
      </c>
      <c r="J1241" s="42">
        <v>37.03333</v>
      </c>
      <c r="K1241" s="15"/>
      <c r="Q1241" s="15"/>
      <c r="U1241" s="10" t="s">
        <v>3591</v>
      </c>
      <c r="V1241" s="21"/>
      <c r="W1241" s="21"/>
    </row>
    <row r="1242" spans="1:23" s="3" customFormat="1" ht="156">
      <c r="A1242" s="18">
        <f t="shared" si="19"/>
        <v>1240</v>
      </c>
      <c r="B1242" s="3" t="s">
        <v>1665</v>
      </c>
      <c r="C1242" s="10" t="s">
        <v>1958</v>
      </c>
      <c r="D1242" s="10"/>
      <c r="E1242" s="3" t="s">
        <v>2828</v>
      </c>
      <c r="G1242" s="3" t="s">
        <v>2916</v>
      </c>
      <c r="I1242" s="32">
        <v>38.366667</v>
      </c>
      <c r="J1242" s="32">
        <v>42.1</v>
      </c>
      <c r="K1242" s="3" t="s">
        <v>2142</v>
      </c>
      <c r="P1242" s="3" t="s">
        <v>2298</v>
      </c>
      <c r="Q1242" s="3" t="s">
        <v>4997</v>
      </c>
      <c r="T1242" s="3" t="s">
        <v>1102</v>
      </c>
      <c r="V1242" s="20"/>
      <c r="W1242" s="20"/>
    </row>
    <row r="1243" spans="1:23" ht="51.75">
      <c r="A1243" s="18">
        <f t="shared" si="19"/>
        <v>1241</v>
      </c>
      <c r="B1243" s="8" t="s">
        <v>1665</v>
      </c>
      <c r="C1243" s="8" t="s">
        <v>3637</v>
      </c>
      <c r="D1243" s="8"/>
      <c r="E1243" s="8" t="s">
        <v>3470</v>
      </c>
      <c r="F1243" s="3"/>
      <c r="G1243" s="3" t="s">
        <v>2362</v>
      </c>
      <c r="H1243" s="11"/>
      <c r="I1243" s="32">
        <v>37.516667</v>
      </c>
      <c r="J1243" s="32">
        <v>40.5</v>
      </c>
      <c r="K1243" s="3"/>
      <c r="L1243" s="3">
        <v>1960</v>
      </c>
      <c r="M1243" s="10" t="s">
        <v>4626</v>
      </c>
      <c r="N1243" s="3" t="s">
        <v>2611</v>
      </c>
      <c r="O1243" s="3" t="s">
        <v>1850</v>
      </c>
      <c r="P1243" s="3" t="s">
        <v>1820</v>
      </c>
      <c r="Q1243" s="3" t="s">
        <v>4998</v>
      </c>
      <c r="R1243" s="10" t="s">
        <v>2703</v>
      </c>
      <c r="T1243" s="3" t="s">
        <v>1027</v>
      </c>
      <c r="U1243" s="10" t="s">
        <v>3707</v>
      </c>
      <c r="V1243" s="3">
        <v>4890470001</v>
      </c>
      <c r="W1243" s="3" t="s">
        <v>3779</v>
      </c>
    </row>
    <row r="1244" spans="1:21" s="10" customFormat="1" ht="25.5">
      <c r="A1244" s="18">
        <f t="shared" si="19"/>
        <v>1242</v>
      </c>
      <c r="B1244" s="10" t="s">
        <v>1365</v>
      </c>
      <c r="C1244" s="9"/>
      <c r="D1244" s="9"/>
      <c r="E1244" s="9" t="s">
        <v>4564</v>
      </c>
      <c r="G1244" s="10" t="s">
        <v>4114</v>
      </c>
      <c r="H1244" s="15"/>
      <c r="I1244" s="42">
        <v>1.16667</v>
      </c>
      <c r="J1244" s="42">
        <v>34.36667</v>
      </c>
      <c r="T1244" s="10" t="s">
        <v>770</v>
      </c>
      <c r="U1244" s="10" t="s">
        <v>4878</v>
      </c>
    </row>
    <row r="1245" spans="1:23" s="10" customFormat="1" ht="117">
      <c r="A1245" s="18">
        <f t="shared" si="19"/>
        <v>1243</v>
      </c>
      <c r="B1245" s="10" t="s">
        <v>1365</v>
      </c>
      <c r="E1245" s="10" t="s">
        <v>858</v>
      </c>
      <c r="G1245" s="10" t="s">
        <v>3575</v>
      </c>
      <c r="H1245" s="10" t="s">
        <v>3882</v>
      </c>
      <c r="I1245" s="42">
        <v>0.875</v>
      </c>
      <c r="J1245" s="42">
        <v>34.26667</v>
      </c>
      <c r="K1245" s="15" t="s">
        <v>10</v>
      </c>
      <c r="M1245" s="10" t="s">
        <v>4092</v>
      </c>
      <c r="Q1245" s="15" t="s">
        <v>4798</v>
      </c>
      <c r="R1245" s="10" t="s">
        <v>2862</v>
      </c>
      <c r="S1245" s="10" t="s">
        <v>5002</v>
      </c>
      <c r="T1245" s="10" t="s">
        <v>3663</v>
      </c>
      <c r="U1245" s="10" t="s">
        <v>592</v>
      </c>
      <c r="W1245" s="21"/>
    </row>
    <row r="1246" spans="1:23" s="10" customFormat="1" ht="12.75">
      <c r="A1246" s="18">
        <f t="shared" si="19"/>
        <v>1244</v>
      </c>
      <c r="B1246" s="10" t="s">
        <v>1365</v>
      </c>
      <c r="E1246" s="10" t="s">
        <v>303</v>
      </c>
      <c r="G1246" s="10" t="s">
        <v>305</v>
      </c>
      <c r="I1246" s="42">
        <v>1.03333</v>
      </c>
      <c r="J1246" s="42">
        <v>34.35</v>
      </c>
      <c r="K1246" s="15"/>
      <c r="M1246" s="10" t="s">
        <v>4779</v>
      </c>
      <c r="Q1246" s="15"/>
      <c r="T1246" s="10" t="s">
        <v>770</v>
      </c>
      <c r="U1246" s="10" t="s">
        <v>770</v>
      </c>
      <c r="W1246" s="21"/>
    </row>
    <row r="1247" spans="1:23" s="3" customFormat="1" ht="117">
      <c r="A1247" s="18">
        <f t="shared" si="19"/>
        <v>1245</v>
      </c>
      <c r="B1247" s="3" t="s">
        <v>1365</v>
      </c>
      <c r="C1247" s="3" t="s">
        <v>1978</v>
      </c>
      <c r="E1247" s="3" t="s">
        <v>2633</v>
      </c>
      <c r="G1247" s="10" t="s">
        <v>4015</v>
      </c>
      <c r="H1247" s="15" t="s">
        <v>4244</v>
      </c>
      <c r="I1247" s="42">
        <v>0.65</v>
      </c>
      <c r="J1247" s="42">
        <v>34.15</v>
      </c>
      <c r="K1247" s="15" t="s">
        <v>871</v>
      </c>
      <c r="M1247" s="10" t="s">
        <v>302</v>
      </c>
      <c r="O1247" s="10" t="s">
        <v>1869</v>
      </c>
      <c r="P1247" s="3" t="s">
        <v>1511</v>
      </c>
      <c r="Q1247" s="15" t="s">
        <v>4799</v>
      </c>
      <c r="R1247" s="10" t="s">
        <v>1596</v>
      </c>
      <c r="T1247" s="10" t="s">
        <v>770</v>
      </c>
      <c r="U1247" s="10" t="s">
        <v>592</v>
      </c>
      <c r="V1247" s="3">
        <v>7780650001</v>
      </c>
      <c r="W1247" s="20"/>
    </row>
    <row r="1248" spans="1:23" s="10" customFormat="1" ht="25.5">
      <c r="A1248" s="18">
        <f t="shared" si="19"/>
        <v>1246</v>
      </c>
      <c r="B1248" s="10" t="s">
        <v>1365</v>
      </c>
      <c r="E1248" s="10" t="s">
        <v>3638</v>
      </c>
      <c r="G1248" s="10" t="s">
        <v>2363</v>
      </c>
      <c r="I1248" s="42">
        <v>0.68472</v>
      </c>
      <c r="J1248" s="42">
        <v>34.56972</v>
      </c>
      <c r="K1248" s="15" t="s">
        <v>3243</v>
      </c>
      <c r="M1248" s="10" t="s">
        <v>3275</v>
      </c>
      <c r="Q1248" s="15"/>
      <c r="U1248" s="10" t="s">
        <v>3482</v>
      </c>
      <c r="W1248" s="21"/>
    </row>
    <row r="1249" spans="1:23" s="10" customFormat="1" ht="25.5">
      <c r="A1249" s="18">
        <f t="shared" si="19"/>
        <v>1247</v>
      </c>
      <c r="B1249" s="10" t="s">
        <v>3959</v>
      </c>
      <c r="E1249" s="10" t="s">
        <v>4021</v>
      </c>
      <c r="G1249" s="10" t="s">
        <v>3919</v>
      </c>
      <c r="I1249" s="42"/>
      <c r="J1249" s="42"/>
      <c r="K1249" s="15"/>
      <c r="M1249" s="10" t="s">
        <v>3275</v>
      </c>
      <c r="Q1249" s="15"/>
      <c r="S1249" s="10" t="s">
        <v>4306</v>
      </c>
      <c r="U1249" s="10" t="s">
        <v>4305</v>
      </c>
      <c r="W1249" s="21"/>
    </row>
    <row r="1250" spans="1:23" s="10" customFormat="1" ht="25.5">
      <c r="A1250" s="18">
        <f t="shared" si="19"/>
        <v>1248</v>
      </c>
      <c r="B1250" s="10" t="s">
        <v>3959</v>
      </c>
      <c r="E1250" s="10" t="s">
        <v>4185</v>
      </c>
      <c r="G1250" s="10" t="s">
        <v>3919</v>
      </c>
      <c r="I1250" s="42"/>
      <c r="J1250" s="42"/>
      <c r="K1250" s="15"/>
      <c r="M1250" s="10" t="s">
        <v>3275</v>
      </c>
      <c r="Q1250" s="15"/>
      <c r="S1250" s="10" t="s">
        <v>4306</v>
      </c>
      <c r="U1250" s="10" t="s">
        <v>4305</v>
      </c>
      <c r="W1250" s="21"/>
    </row>
    <row r="1251" spans="1:23" s="10" customFormat="1" ht="25.5">
      <c r="A1251" s="18">
        <f t="shared" si="19"/>
        <v>1249</v>
      </c>
      <c r="B1251" s="10" t="s">
        <v>3959</v>
      </c>
      <c r="E1251" s="10" t="s">
        <v>4186</v>
      </c>
      <c r="G1251" s="10" t="s">
        <v>3919</v>
      </c>
      <c r="I1251" s="42"/>
      <c r="J1251" s="42"/>
      <c r="K1251" s="15"/>
      <c r="M1251" s="10" t="s">
        <v>3275</v>
      </c>
      <c r="Q1251" s="15"/>
      <c r="S1251" s="10" t="s">
        <v>4306</v>
      </c>
      <c r="U1251" s="10" t="s">
        <v>4305</v>
      </c>
      <c r="W1251" s="21"/>
    </row>
    <row r="1252" spans="1:23" s="10" customFormat="1" ht="51.75">
      <c r="A1252" s="18">
        <f t="shared" si="19"/>
        <v>1250</v>
      </c>
      <c r="B1252" s="10" t="s">
        <v>3959</v>
      </c>
      <c r="C1252" s="10" t="s">
        <v>552</v>
      </c>
      <c r="E1252" s="10" t="s">
        <v>313</v>
      </c>
      <c r="G1252" s="10" t="s">
        <v>4114</v>
      </c>
      <c r="I1252" s="42"/>
      <c r="J1252" s="42"/>
      <c r="K1252" s="15" t="s">
        <v>314</v>
      </c>
      <c r="L1252" s="10">
        <v>1912</v>
      </c>
      <c r="M1252" s="10" t="s">
        <v>4190</v>
      </c>
      <c r="Q1252" s="15" t="s">
        <v>4800</v>
      </c>
      <c r="S1252" s="10" t="s">
        <v>315</v>
      </c>
      <c r="U1252" s="10" t="s">
        <v>2431</v>
      </c>
      <c r="W1252" s="21"/>
    </row>
    <row r="1253" spans="1:23" s="10" customFormat="1" ht="39">
      <c r="A1253" s="18">
        <f t="shared" si="19"/>
        <v>1251</v>
      </c>
      <c r="B1253" s="10" t="s">
        <v>3959</v>
      </c>
      <c r="C1253" s="10" t="s">
        <v>316</v>
      </c>
      <c r="E1253" s="10" t="s">
        <v>874</v>
      </c>
      <c r="G1253" s="10" t="s">
        <v>4114</v>
      </c>
      <c r="I1253" s="42"/>
      <c r="J1253" s="42"/>
      <c r="K1253" s="15" t="s">
        <v>720</v>
      </c>
      <c r="L1253" s="10">
        <v>1896</v>
      </c>
      <c r="Q1253" s="15" t="s">
        <v>4801</v>
      </c>
      <c r="U1253" s="10" t="s">
        <v>2431</v>
      </c>
      <c r="W1253" s="21"/>
    </row>
    <row r="1254" spans="1:23" s="10" customFormat="1" ht="25.5">
      <c r="A1254" s="18">
        <f t="shared" si="19"/>
        <v>1252</v>
      </c>
      <c r="B1254" s="10" t="s">
        <v>3959</v>
      </c>
      <c r="C1254" s="10" t="s">
        <v>316</v>
      </c>
      <c r="E1254" s="10" t="s">
        <v>875</v>
      </c>
      <c r="G1254" s="10" t="s">
        <v>4114</v>
      </c>
      <c r="I1254" s="42"/>
      <c r="J1254" s="42"/>
      <c r="K1254" s="15"/>
      <c r="Q1254" s="15"/>
      <c r="S1254" s="10" t="s">
        <v>876</v>
      </c>
      <c r="U1254" s="10" t="s">
        <v>2431</v>
      </c>
      <c r="W1254" s="21"/>
    </row>
    <row r="1255" spans="1:23" s="10" customFormat="1" ht="39">
      <c r="A1255" s="18">
        <f t="shared" si="19"/>
        <v>1253</v>
      </c>
      <c r="B1255" s="10" t="s">
        <v>3959</v>
      </c>
      <c r="C1255" s="10" t="s">
        <v>721</v>
      </c>
      <c r="E1255" s="10" t="s">
        <v>722</v>
      </c>
      <c r="G1255" s="10" t="s">
        <v>4114</v>
      </c>
      <c r="I1255" s="42"/>
      <c r="J1255" s="42"/>
      <c r="K1255" s="15"/>
      <c r="L1255" s="10" t="s">
        <v>723</v>
      </c>
      <c r="M1255" s="10" t="s">
        <v>4190</v>
      </c>
      <c r="Q1255" s="15" t="s">
        <v>5003</v>
      </c>
      <c r="S1255" s="10" t="s">
        <v>401</v>
      </c>
      <c r="U1255" s="10" t="s">
        <v>2431</v>
      </c>
      <c r="W1255" s="21"/>
    </row>
    <row r="1256" spans="1:23" s="10" customFormat="1" ht="39">
      <c r="A1256" s="18">
        <f t="shared" si="19"/>
        <v>1254</v>
      </c>
      <c r="B1256" s="10" t="s">
        <v>3959</v>
      </c>
      <c r="C1256" s="10" t="s">
        <v>402</v>
      </c>
      <c r="E1256" s="10" t="s">
        <v>403</v>
      </c>
      <c r="G1256" s="10" t="s">
        <v>4114</v>
      </c>
      <c r="I1256" s="42"/>
      <c r="J1256" s="42"/>
      <c r="K1256" s="15"/>
      <c r="Q1256" s="15" t="s">
        <v>5004</v>
      </c>
      <c r="U1256" s="10" t="s">
        <v>2431</v>
      </c>
      <c r="W1256" s="21"/>
    </row>
    <row r="1257" spans="1:23" s="10" customFormat="1" ht="39">
      <c r="A1257" s="18">
        <f t="shared" si="19"/>
        <v>1255</v>
      </c>
      <c r="B1257" s="10" t="s">
        <v>5237</v>
      </c>
      <c r="E1257" s="10" t="s">
        <v>5238</v>
      </c>
      <c r="G1257" s="10" t="s">
        <v>4114</v>
      </c>
      <c r="I1257" s="42">
        <v>24.8</v>
      </c>
      <c r="J1257" s="42">
        <v>52.56667</v>
      </c>
      <c r="K1257" s="15"/>
      <c r="Q1257" s="15"/>
      <c r="T1257" s="10" t="s">
        <v>352</v>
      </c>
      <c r="U1257" s="10" t="s">
        <v>352</v>
      </c>
      <c r="W1257" s="21"/>
    </row>
    <row r="1258" spans="1:23" s="10" customFormat="1" ht="39">
      <c r="A1258" s="18">
        <f t="shared" si="19"/>
        <v>1256</v>
      </c>
      <c r="B1258" s="10" t="s">
        <v>5237</v>
      </c>
      <c r="E1258" s="10" t="s">
        <v>5239</v>
      </c>
      <c r="G1258" s="10" t="s">
        <v>4114</v>
      </c>
      <c r="I1258" s="42">
        <v>24.93333</v>
      </c>
      <c r="J1258" s="42">
        <v>52.85</v>
      </c>
      <c r="K1258" s="15"/>
      <c r="Q1258" s="15"/>
      <c r="T1258" s="10" t="s">
        <v>352</v>
      </c>
      <c r="U1258" s="10" t="s">
        <v>352</v>
      </c>
      <c r="W1258" s="21"/>
    </row>
    <row r="1259" spans="1:23" s="3" customFormat="1" ht="39">
      <c r="A1259" s="18">
        <f t="shared" si="19"/>
        <v>1257</v>
      </c>
      <c r="B1259" s="3" t="s">
        <v>2313</v>
      </c>
      <c r="C1259" s="3" t="s">
        <v>2347</v>
      </c>
      <c r="E1259" s="3" t="s">
        <v>2346</v>
      </c>
      <c r="G1259" s="3" t="s">
        <v>4114</v>
      </c>
      <c r="I1259" s="32">
        <v>52.183333</v>
      </c>
      <c r="J1259" s="32">
        <v>0.15</v>
      </c>
      <c r="K1259" s="11"/>
      <c r="P1259" s="3" t="s">
        <v>1511</v>
      </c>
      <c r="S1259" s="11" t="s">
        <v>5005</v>
      </c>
      <c r="T1259" s="10" t="s">
        <v>4466</v>
      </c>
      <c r="U1259" s="3" t="s">
        <v>2431</v>
      </c>
      <c r="W1259" s="20"/>
    </row>
    <row r="1260" spans="1:23" s="4" customFormat="1" ht="39">
      <c r="A1260" s="18">
        <f t="shared" si="19"/>
        <v>1258</v>
      </c>
      <c r="B1260" s="3" t="s">
        <v>2313</v>
      </c>
      <c r="C1260" s="3" t="s">
        <v>2347</v>
      </c>
      <c r="D1260" s="3"/>
      <c r="E1260" s="3" t="s">
        <v>3437</v>
      </c>
      <c r="F1260" s="3"/>
      <c r="G1260" s="3" t="s">
        <v>4114</v>
      </c>
      <c r="I1260" s="32">
        <v>52.116667</v>
      </c>
      <c r="J1260" s="32">
        <v>-0.216667</v>
      </c>
      <c r="K1260" s="14"/>
      <c r="Q1260" s="14"/>
      <c r="T1260" s="10" t="s">
        <v>4466</v>
      </c>
      <c r="W1260" s="22"/>
    </row>
    <row r="1261" spans="1:23" s="3" customFormat="1" ht="25.5">
      <c r="A1261" s="18">
        <f t="shared" si="19"/>
        <v>1259</v>
      </c>
      <c r="B1261" s="3" t="s">
        <v>2313</v>
      </c>
      <c r="C1261" s="3" t="s">
        <v>2347</v>
      </c>
      <c r="E1261" s="3" t="s">
        <v>1456</v>
      </c>
      <c r="G1261" s="3" t="s">
        <v>4114</v>
      </c>
      <c r="I1261" s="32">
        <v>52.083333</v>
      </c>
      <c r="J1261" s="32">
        <v>1.166667</v>
      </c>
      <c r="K1261" s="3" t="s">
        <v>11</v>
      </c>
      <c r="P1261" s="3" t="s">
        <v>1820</v>
      </c>
      <c r="S1261" s="11" t="s">
        <v>5006</v>
      </c>
      <c r="T1261" s="3" t="s">
        <v>907</v>
      </c>
      <c r="U1261" s="3" t="s">
        <v>2431</v>
      </c>
      <c r="W1261" s="20"/>
    </row>
    <row r="1262" spans="1:23" s="4" customFormat="1" ht="39">
      <c r="A1262" s="18">
        <f t="shared" si="19"/>
        <v>1260</v>
      </c>
      <c r="B1262" s="3" t="s">
        <v>2313</v>
      </c>
      <c r="C1262" s="3" t="s">
        <v>2347</v>
      </c>
      <c r="D1262" s="3"/>
      <c r="E1262" s="3" t="s">
        <v>3050</v>
      </c>
      <c r="F1262" s="3"/>
      <c r="G1262" s="3" t="s">
        <v>4114</v>
      </c>
      <c r="I1262" s="32">
        <v>53.166667</v>
      </c>
      <c r="J1262" s="32">
        <v>0.083333</v>
      </c>
      <c r="K1262" s="14"/>
      <c r="Q1262" s="14"/>
      <c r="T1262" s="10" t="s">
        <v>4466</v>
      </c>
      <c r="W1262" s="22"/>
    </row>
    <row r="1263" spans="1:23" s="3" customFormat="1" ht="25.5">
      <c r="A1263" s="18">
        <f t="shared" si="19"/>
        <v>1261</v>
      </c>
      <c r="B1263" s="3" t="s">
        <v>2313</v>
      </c>
      <c r="C1263" s="3" t="s">
        <v>2347</v>
      </c>
      <c r="E1263" s="3" t="s">
        <v>2397</v>
      </c>
      <c r="G1263" s="3" t="s">
        <v>4114</v>
      </c>
      <c r="I1263" s="32">
        <v>51.516667</v>
      </c>
      <c r="J1263" s="32">
        <v>-0.683333</v>
      </c>
      <c r="K1263" s="11"/>
      <c r="P1263" s="3" t="s">
        <v>1820</v>
      </c>
      <c r="Q1263" s="11" t="s">
        <v>5021</v>
      </c>
      <c r="T1263" s="3" t="s">
        <v>907</v>
      </c>
      <c r="W1263" s="20"/>
    </row>
    <row r="1264" spans="1:23" s="3" customFormat="1" ht="39">
      <c r="A1264" s="18">
        <f t="shared" si="19"/>
        <v>1262</v>
      </c>
      <c r="B1264" s="3" t="s">
        <v>2313</v>
      </c>
      <c r="C1264" s="3" t="s">
        <v>2347</v>
      </c>
      <c r="E1264" s="3" t="s">
        <v>1989</v>
      </c>
      <c r="G1264" s="3" t="s">
        <v>4114</v>
      </c>
      <c r="I1264" s="32">
        <v>52.016667</v>
      </c>
      <c r="J1264" s="32">
        <v>-0.566667</v>
      </c>
      <c r="K1264" s="11"/>
      <c r="P1264" s="3" t="s">
        <v>1820</v>
      </c>
      <c r="Q1264" s="11"/>
      <c r="T1264" s="10" t="s">
        <v>4466</v>
      </c>
      <c r="U1264" s="3" t="s">
        <v>2431</v>
      </c>
      <c r="W1264" s="20"/>
    </row>
    <row r="1265" spans="1:23" s="3" customFormat="1" ht="51.75">
      <c r="A1265" s="18">
        <f t="shared" si="19"/>
        <v>1263</v>
      </c>
      <c r="B1265" s="3" t="s">
        <v>2313</v>
      </c>
      <c r="C1265" s="3" t="s">
        <v>2643</v>
      </c>
      <c r="E1265" s="3" t="s">
        <v>3336</v>
      </c>
      <c r="G1265" s="10" t="s">
        <v>2213</v>
      </c>
      <c r="H1265" s="3" t="s">
        <v>454</v>
      </c>
      <c r="I1265" s="32">
        <v>58</v>
      </c>
      <c r="J1265" s="32">
        <v>-4.9</v>
      </c>
      <c r="K1265" s="11" t="s">
        <v>1208</v>
      </c>
      <c r="L1265" s="10">
        <v>1892</v>
      </c>
      <c r="P1265" s="3" t="s">
        <v>1511</v>
      </c>
      <c r="Q1265" s="11" t="s">
        <v>515</v>
      </c>
      <c r="T1265" s="3" t="s">
        <v>2990</v>
      </c>
      <c r="U1265" s="10" t="s">
        <v>2990</v>
      </c>
      <c r="W1265" s="20"/>
    </row>
    <row r="1266" spans="1:23" s="3" customFormat="1" ht="25.5">
      <c r="A1266" s="18">
        <f t="shared" si="19"/>
        <v>1264</v>
      </c>
      <c r="B1266" s="3" t="s">
        <v>2313</v>
      </c>
      <c r="C1266" s="3" t="s">
        <v>2596</v>
      </c>
      <c r="E1266" s="3" t="s">
        <v>2175</v>
      </c>
      <c r="G1266" s="3" t="s">
        <v>4114</v>
      </c>
      <c r="I1266" s="32">
        <v>52.833333</v>
      </c>
      <c r="J1266" s="32">
        <v>-3.4</v>
      </c>
      <c r="K1266" s="3" t="s">
        <v>12</v>
      </c>
      <c r="L1266" s="3">
        <v>1863</v>
      </c>
      <c r="M1266" s="10" t="s">
        <v>4190</v>
      </c>
      <c r="O1266" s="3" t="s">
        <v>4189</v>
      </c>
      <c r="P1266" s="3" t="s">
        <v>1511</v>
      </c>
      <c r="T1266" s="3" t="s">
        <v>907</v>
      </c>
      <c r="U1266" s="3" t="s">
        <v>2431</v>
      </c>
      <c r="W1266" s="20"/>
    </row>
    <row r="1267" spans="1:23" s="10" customFormat="1" ht="25.5">
      <c r="A1267" s="18">
        <f t="shared" si="19"/>
        <v>1265</v>
      </c>
      <c r="B1267" s="10" t="s">
        <v>2008</v>
      </c>
      <c r="E1267" s="10" t="s">
        <v>4066</v>
      </c>
      <c r="G1267" s="10" t="s">
        <v>4067</v>
      </c>
      <c r="I1267" s="42"/>
      <c r="J1267" s="42"/>
      <c r="Q1267" s="15"/>
      <c r="U1267" s="10" t="s">
        <v>4123</v>
      </c>
      <c r="W1267" s="21"/>
    </row>
    <row r="1268" spans="1:23" s="10" customFormat="1" ht="25.5">
      <c r="A1268" s="18">
        <f t="shared" si="19"/>
        <v>1266</v>
      </c>
      <c r="B1268" s="10" t="s">
        <v>2008</v>
      </c>
      <c r="E1268" s="10" t="s">
        <v>4402</v>
      </c>
      <c r="G1268" s="10" t="s">
        <v>4403</v>
      </c>
      <c r="I1268" s="42"/>
      <c r="J1268" s="42"/>
      <c r="Q1268" s="15"/>
      <c r="U1268" s="10" t="s">
        <v>4123</v>
      </c>
      <c r="W1268" s="21"/>
    </row>
    <row r="1269" spans="1:23" s="10" customFormat="1" ht="25.5">
      <c r="A1269" s="18">
        <f t="shared" si="19"/>
        <v>1267</v>
      </c>
      <c r="B1269" s="10" t="s">
        <v>2008</v>
      </c>
      <c r="E1269" s="10" t="s">
        <v>3976</v>
      </c>
      <c r="G1269" s="10" t="s">
        <v>2334</v>
      </c>
      <c r="I1269" s="42"/>
      <c r="J1269" s="42"/>
      <c r="Q1269" s="15"/>
      <c r="U1269" s="10" t="s">
        <v>4123</v>
      </c>
      <c r="W1269" s="21"/>
    </row>
    <row r="1270" spans="1:23" s="10" customFormat="1" ht="25.5">
      <c r="A1270" s="18">
        <f t="shared" si="19"/>
        <v>1268</v>
      </c>
      <c r="B1270" s="10" t="s">
        <v>2008</v>
      </c>
      <c r="E1270" s="10" t="s">
        <v>4632</v>
      </c>
      <c r="G1270" s="10" t="s">
        <v>3975</v>
      </c>
      <c r="I1270" s="42"/>
      <c r="J1270" s="42"/>
      <c r="Q1270" s="15"/>
      <c r="U1270" s="10" t="s">
        <v>4123</v>
      </c>
      <c r="W1270" s="21"/>
    </row>
    <row r="1271" spans="1:23" s="10" customFormat="1" ht="25.5">
      <c r="A1271" s="18">
        <f t="shared" si="19"/>
        <v>1269</v>
      </c>
      <c r="B1271" s="10" t="s">
        <v>2008</v>
      </c>
      <c r="C1271" s="10" t="s">
        <v>4508</v>
      </c>
      <c r="E1271" s="10" t="s">
        <v>4509</v>
      </c>
      <c r="G1271" s="10" t="s">
        <v>4114</v>
      </c>
      <c r="I1271" s="42">
        <v>34.97167</v>
      </c>
      <c r="J1271" s="42">
        <v>-87.04167</v>
      </c>
      <c r="M1271" s="10" t="s">
        <v>4190</v>
      </c>
      <c r="P1271" s="10" t="s">
        <v>1820</v>
      </c>
      <c r="Q1271" s="15"/>
      <c r="T1271" s="10" t="s">
        <v>4510</v>
      </c>
      <c r="U1271" s="10" t="s">
        <v>4510</v>
      </c>
      <c r="W1271" s="21"/>
    </row>
    <row r="1272" spans="1:23" s="10" customFormat="1" ht="25.5">
      <c r="A1272" s="18">
        <f t="shared" si="19"/>
        <v>1270</v>
      </c>
      <c r="B1272" s="10" t="s">
        <v>2008</v>
      </c>
      <c r="C1272" s="10" t="s">
        <v>2549</v>
      </c>
      <c r="E1272" s="10" t="s">
        <v>4503</v>
      </c>
      <c r="G1272" s="10" t="s">
        <v>4504</v>
      </c>
      <c r="I1272" s="73">
        <v>56.32</v>
      </c>
      <c r="J1272" s="73">
        <v>-133.16733</v>
      </c>
      <c r="Q1272" s="15"/>
      <c r="W1272" s="25" t="s">
        <v>4505</v>
      </c>
    </row>
    <row r="1273" spans="1:23" s="3" customFormat="1" ht="39">
      <c r="A1273" s="18">
        <f t="shared" si="19"/>
        <v>1271</v>
      </c>
      <c r="B1273" s="3" t="s">
        <v>2008</v>
      </c>
      <c r="C1273" s="3" t="s">
        <v>2549</v>
      </c>
      <c r="E1273" s="3" t="s">
        <v>2585</v>
      </c>
      <c r="G1273" s="3" t="s">
        <v>2355</v>
      </c>
      <c r="H1273" s="3" t="s">
        <v>2505</v>
      </c>
      <c r="I1273" s="32">
        <v>69.45</v>
      </c>
      <c r="J1273" s="32">
        <v>-145.233333</v>
      </c>
      <c r="P1273" s="3" t="s">
        <v>1511</v>
      </c>
      <c r="T1273" s="3" t="s">
        <v>1027</v>
      </c>
      <c r="V1273" s="3">
        <v>20150002</v>
      </c>
      <c r="W1273" s="20"/>
    </row>
    <row r="1274" spans="1:23" s="10" customFormat="1" ht="25.5">
      <c r="A1274" s="18">
        <f t="shared" si="19"/>
        <v>1272</v>
      </c>
      <c r="B1274" s="10" t="s">
        <v>2008</v>
      </c>
      <c r="C1274" s="10" t="s">
        <v>3960</v>
      </c>
      <c r="E1274" s="10" t="s">
        <v>4093</v>
      </c>
      <c r="G1274" s="10" t="s">
        <v>4379</v>
      </c>
      <c r="I1274" s="42"/>
      <c r="J1274" s="42"/>
      <c r="U1274" s="10" t="s">
        <v>4123</v>
      </c>
      <c r="W1274" s="21"/>
    </row>
    <row r="1275" spans="1:22" s="3" customFormat="1" ht="25.5">
      <c r="A1275" s="18">
        <f t="shared" si="19"/>
        <v>1273</v>
      </c>
      <c r="B1275" s="3" t="s">
        <v>2008</v>
      </c>
      <c r="C1275" s="3" t="s">
        <v>2052</v>
      </c>
      <c r="E1275" s="3" t="s">
        <v>1790</v>
      </c>
      <c r="G1275" s="3" t="s">
        <v>4114</v>
      </c>
      <c r="I1275" s="32">
        <v>34.917</v>
      </c>
      <c r="J1275" s="32">
        <v>-120</v>
      </c>
      <c r="P1275" s="3" t="s">
        <v>1511</v>
      </c>
      <c r="T1275" s="10" t="s">
        <v>1282</v>
      </c>
      <c r="U1275" s="3" t="s">
        <v>1575</v>
      </c>
      <c r="V1275" s="20"/>
    </row>
    <row r="1276" spans="1:23" s="3" customFormat="1" ht="25.5">
      <c r="A1276" s="18">
        <f t="shared" si="19"/>
        <v>1274</v>
      </c>
      <c r="B1276" s="3" t="s">
        <v>2008</v>
      </c>
      <c r="C1276" s="3" t="s">
        <v>2052</v>
      </c>
      <c r="E1276" s="10" t="s">
        <v>2301</v>
      </c>
      <c r="G1276" s="3" t="s">
        <v>4114</v>
      </c>
      <c r="I1276" s="32">
        <v>36.526667</v>
      </c>
      <c r="J1276" s="32">
        <v>-121.787778</v>
      </c>
      <c r="P1276" s="3" t="s">
        <v>1820</v>
      </c>
      <c r="T1276" s="3" t="s">
        <v>1027</v>
      </c>
      <c r="U1276" s="10" t="s">
        <v>3868</v>
      </c>
      <c r="V1276" s="3">
        <v>60530271</v>
      </c>
      <c r="W1276" s="20"/>
    </row>
    <row r="1277" spans="1:23" s="3" customFormat="1" ht="129.75">
      <c r="A1277" s="18">
        <f t="shared" si="19"/>
        <v>1275</v>
      </c>
      <c r="B1277" s="3" t="s">
        <v>2008</v>
      </c>
      <c r="C1277" s="3" t="s">
        <v>2052</v>
      </c>
      <c r="E1277" s="3" t="s">
        <v>2378</v>
      </c>
      <c r="G1277" s="3" t="s">
        <v>4114</v>
      </c>
      <c r="I1277" s="32">
        <v>33</v>
      </c>
      <c r="J1277" s="32">
        <v>-119</v>
      </c>
      <c r="K1277" s="3" t="s">
        <v>97</v>
      </c>
      <c r="M1277" s="3" t="s">
        <v>3275</v>
      </c>
      <c r="Q1277" s="11" t="s">
        <v>4847</v>
      </c>
      <c r="S1277" s="3" t="s">
        <v>4809</v>
      </c>
      <c r="T1277" s="3" t="s">
        <v>3137</v>
      </c>
      <c r="W1277" s="20"/>
    </row>
    <row r="1278" spans="1:23" s="4" customFormat="1" ht="129.75">
      <c r="A1278" s="18">
        <f t="shared" si="19"/>
        <v>1276</v>
      </c>
      <c r="B1278" s="3" t="s">
        <v>2008</v>
      </c>
      <c r="C1278" s="3" t="s">
        <v>2052</v>
      </c>
      <c r="D1278" s="10" t="s">
        <v>1752</v>
      </c>
      <c r="E1278" s="3" t="s">
        <v>1751</v>
      </c>
      <c r="F1278" s="3"/>
      <c r="G1278" s="3" t="s">
        <v>4114</v>
      </c>
      <c r="H1278" s="10" t="s">
        <v>1441</v>
      </c>
      <c r="I1278" s="42">
        <v>35.41667</v>
      </c>
      <c r="J1278" s="42">
        <v>-119.63333</v>
      </c>
      <c r="K1278" s="11" t="s">
        <v>1482</v>
      </c>
      <c r="L1278" s="3"/>
      <c r="M1278" s="10" t="s">
        <v>1634</v>
      </c>
      <c r="N1278" s="3"/>
      <c r="O1278" s="3"/>
      <c r="P1278" s="3" t="s">
        <v>1820</v>
      </c>
      <c r="Q1278" s="11" t="s">
        <v>4807</v>
      </c>
      <c r="S1278" s="3"/>
      <c r="T1278" s="10" t="s">
        <v>3137</v>
      </c>
      <c r="U1278" s="10" t="s">
        <v>3137</v>
      </c>
      <c r="W1278" s="22"/>
    </row>
    <row r="1279" spans="1:23" s="4" customFormat="1" ht="103.5">
      <c r="A1279" s="18">
        <f t="shared" si="19"/>
        <v>1277</v>
      </c>
      <c r="B1279" s="3" t="s">
        <v>2008</v>
      </c>
      <c r="C1279" s="3" t="s">
        <v>2052</v>
      </c>
      <c r="D1279" s="10" t="s">
        <v>1244</v>
      </c>
      <c r="E1279" s="3" t="s">
        <v>3355</v>
      </c>
      <c r="F1279" s="3"/>
      <c r="G1279" s="3" t="s">
        <v>4114</v>
      </c>
      <c r="H1279" s="10" t="s">
        <v>2025</v>
      </c>
      <c r="I1279" s="42">
        <v>35.46667</v>
      </c>
      <c r="J1279" s="42">
        <v>-120.41667</v>
      </c>
      <c r="K1279" s="3" t="s">
        <v>1682</v>
      </c>
      <c r="L1279" s="3"/>
      <c r="M1279" s="10" t="s">
        <v>1634</v>
      </c>
      <c r="N1279" s="3"/>
      <c r="O1279" s="3"/>
      <c r="P1279" s="3" t="s">
        <v>1511</v>
      </c>
      <c r="Q1279" s="3" t="s">
        <v>4755</v>
      </c>
      <c r="S1279" s="3"/>
      <c r="T1279" s="10" t="s">
        <v>3137</v>
      </c>
      <c r="U1279" s="10" t="s">
        <v>3137</v>
      </c>
      <c r="W1279" s="22"/>
    </row>
    <row r="1280" spans="1:23" s="3" customFormat="1" ht="129.75">
      <c r="A1280" s="18">
        <f t="shared" si="19"/>
        <v>1278</v>
      </c>
      <c r="B1280" s="3" t="s">
        <v>2008</v>
      </c>
      <c r="C1280" s="3" t="s">
        <v>2052</v>
      </c>
      <c r="D1280" s="10" t="s">
        <v>2004</v>
      </c>
      <c r="E1280" s="10" t="s">
        <v>2448</v>
      </c>
      <c r="G1280" s="3" t="s">
        <v>3498</v>
      </c>
      <c r="H1280" s="10" t="s">
        <v>1568</v>
      </c>
      <c r="I1280" s="32">
        <v>34.875</v>
      </c>
      <c r="J1280" s="32">
        <v>-119.703333</v>
      </c>
      <c r="K1280" s="11"/>
      <c r="M1280" s="10" t="s">
        <v>1886</v>
      </c>
      <c r="O1280" s="10" t="s">
        <v>1885</v>
      </c>
      <c r="P1280" s="3" t="s">
        <v>1820</v>
      </c>
      <c r="Q1280" s="11" t="s">
        <v>4756</v>
      </c>
      <c r="T1280" s="3" t="s">
        <v>1027</v>
      </c>
      <c r="U1280" s="3" t="s">
        <v>2288</v>
      </c>
      <c r="V1280" s="3">
        <v>60830160</v>
      </c>
      <c r="W1280" s="20"/>
    </row>
    <row r="1281" spans="1:23" s="10" customFormat="1" ht="25.5">
      <c r="A1281" s="18">
        <f t="shared" si="19"/>
        <v>1279</v>
      </c>
      <c r="B1281" s="10" t="s">
        <v>2008</v>
      </c>
      <c r="C1281" s="10" t="s">
        <v>2052</v>
      </c>
      <c r="E1281" s="10" t="s">
        <v>3869</v>
      </c>
      <c r="G1281" s="10" t="s">
        <v>4114</v>
      </c>
      <c r="I1281" s="42"/>
      <c r="J1281" s="42"/>
      <c r="K1281" s="15"/>
      <c r="Q1281" s="15"/>
      <c r="U1281" s="10" t="s">
        <v>3868</v>
      </c>
      <c r="W1281" s="21"/>
    </row>
    <row r="1282" spans="1:23" s="3" customFormat="1" ht="156">
      <c r="A1282" s="18">
        <f t="shared" si="19"/>
        <v>1280</v>
      </c>
      <c r="B1282" s="3" t="s">
        <v>2008</v>
      </c>
      <c r="C1282" s="3" t="s">
        <v>2052</v>
      </c>
      <c r="D1282" s="10" t="s">
        <v>1572</v>
      </c>
      <c r="E1282" s="3" t="s">
        <v>1702</v>
      </c>
      <c r="G1282" s="3" t="s">
        <v>3498</v>
      </c>
      <c r="H1282" s="15" t="s">
        <v>1210</v>
      </c>
      <c r="I1282" s="32">
        <v>34.619722</v>
      </c>
      <c r="J1282" s="32">
        <v>-119.329167</v>
      </c>
      <c r="K1282" s="11"/>
      <c r="M1282" s="10" t="s">
        <v>1634</v>
      </c>
      <c r="P1282" s="3" t="s">
        <v>1820</v>
      </c>
      <c r="Q1282" s="11" t="s">
        <v>5023</v>
      </c>
      <c r="R1282" s="29" t="s">
        <v>3087</v>
      </c>
      <c r="S1282" s="3" t="s">
        <v>3164</v>
      </c>
      <c r="T1282" s="3" t="s">
        <v>1027</v>
      </c>
      <c r="U1282" s="10" t="s">
        <v>1063</v>
      </c>
      <c r="V1282" s="3">
        <v>61110115</v>
      </c>
      <c r="W1282" s="20"/>
    </row>
    <row r="1283" spans="1:23" s="10" customFormat="1" ht="25.5">
      <c r="A1283" s="18">
        <f t="shared" si="19"/>
        <v>1281</v>
      </c>
      <c r="B1283" s="10" t="s">
        <v>2008</v>
      </c>
      <c r="C1283" s="10" t="s">
        <v>4517</v>
      </c>
      <c r="E1283" s="10" t="s">
        <v>4429</v>
      </c>
      <c r="G1283" s="10" t="s">
        <v>498</v>
      </c>
      <c r="H1283" s="15"/>
      <c r="I1283" s="73">
        <v>38.26667</v>
      </c>
      <c r="J1283" s="73">
        <v>-105.55</v>
      </c>
      <c r="K1283" s="15"/>
      <c r="Q1283" s="15"/>
      <c r="S1283" s="25" t="s">
        <v>5286</v>
      </c>
      <c r="U1283" s="10" t="s">
        <v>4900</v>
      </c>
      <c r="W1283" s="21"/>
    </row>
    <row r="1284" spans="1:23" s="10" customFormat="1" ht="64.5">
      <c r="A1284" s="18">
        <f t="shared" si="19"/>
        <v>1282</v>
      </c>
      <c r="B1284" s="10" t="s">
        <v>2008</v>
      </c>
      <c r="C1284" s="10" t="s">
        <v>4517</v>
      </c>
      <c r="E1284" s="69" t="s">
        <v>4720</v>
      </c>
      <c r="G1284" s="10" t="s">
        <v>4719</v>
      </c>
      <c r="H1284" s="15"/>
      <c r="I1284" s="75">
        <v>38.25</v>
      </c>
      <c r="J1284" s="75">
        <v>-107.05</v>
      </c>
      <c r="K1284" s="15"/>
      <c r="Q1284" s="15"/>
      <c r="R1284" s="70" t="s">
        <v>4725</v>
      </c>
      <c r="S1284" s="10" t="s">
        <v>4482</v>
      </c>
      <c r="U1284" s="10" t="s">
        <v>4481</v>
      </c>
      <c r="W1284" s="25" t="s">
        <v>4724</v>
      </c>
    </row>
    <row r="1285" spans="1:22" s="3" customFormat="1" ht="25.5">
      <c r="A1285" s="18">
        <f aca="true" t="shared" si="20" ref="A1285:A1348">A1284+1</f>
        <v>1283</v>
      </c>
      <c r="B1285" s="3" t="s">
        <v>2008</v>
      </c>
      <c r="C1285" s="3" t="s">
        <v>2461</v>
      </c>
      <c r="E1285" s="3" t="s">
        <v>1919</v>
      </c>
      <c r="G1285" s="3" t="s">
        <v>4114</v>
      </c>
      <c r="I1285" s="32">
        <v>29.333</v>
      </c>
      <c r="J1285" s="32">
        <v>-82.5</v>
      </c>
      <c r="P1285" s="3" t="s">
        <v>1511</v>
      </c>
      <c r="T1285" s="10" t="s">
        <v>1282</v>
      </c>
      <c r="U1285" s="3" t="s">
        <v>1575</v>
      </c>
      <c r="V1285" s="20"/>
    </row>
    <row r="1286" spans="1:23" ht="64.5">
      <c r="A1286" s="18">
        <f t="shared" si="20"/>
        <v>1284</v>
      </c>
      <c r="B1286" s="10" t="s">
        <v>2008</v>
      </c>
      <c r="C1286" s="10" t="s">
        <v>2461</v>
      </c>
      <c r="D1286" s="10"/>
      <c r="E1286" s="9" t="s">
        <v>2444</v>
      </c>
      <c r="G1286" s="10"/>
      <c r="H1286" s="10"/>
      <c r="I1286" s="42"/>
      <c r="J1286" s="42"/>
      <c r="K1286" s="10"/>
      <c r="L1286" s="10" t="s">
        <v>2698</v>
      </c>
      <c r="M1286" s="10"/>
      <c r="N1286" s="10" t="s">
        <v>3275</v>
      </c>
      <c r="O1286" s="10" t="s">
        <v>3275</v>
      </c>
      <c r="P1286" s="10" t="s">
        <v>1850</v>
      </c>
      <c r="Q1286" s="10" t="s">
        <v>5024</v>
      </c>
      <c r="S1286" s="10"/>
      <c r="T1286" s="10"/>
      <c r="U1286" s="10"/>
      <c r="V1286" s="10"/>
      <c r="W1286" s="10" t="s">
        <v>1048</v>
      </c>
    </row>
    <row r="1287" spans="1:21" s="10" customFormat="1" ht="39">
      <c r="A1287" s="18">
        <f t="shared" si="20"/>
        <v>1285</v>
      </c>
      <c r="B1287" s="36" t="s">
        <v>2008</v>
      </c>
      <c r="C1287" s="10" t="s">
        <v>2461</v>
      </c>
      <c r="E1287" s="9" t="s">
        <v>3176</v>
      </c>
      <c r="F1287" s="10" t="s">
        <v>4119</v>
      </c>
      <c r="G1287" s="10" t="s">
        <v>4114</v>
      </c>
      <c r="I1287" s="42"/>
      <c r="J1287" s="42"/>
      <c r="K1287" s="10" t="s">
        <v>2649</v>
      </c>
      <c r="M1287" s="10" t="s">
        <v>226</v>
      </c>
      <c r="P1287" s="10" t="s">
        <v>1820</v>
      </c>
      <c r="R1287" s="10" t="s">
        <v>764</v>
      </c>
      <c r="U1287" s="10" t="s">
        <v>765</v>
      </c>
    </row>
    <row r="1288" spans="1:21" s="10" customFormat="1" ht="39">
      <c r="A1288" s="18">
        <f t="shared" si="20"/>
        <v>1286</v>
      </c>
      <c r="B1288" s="10" t="s">
        <v>2008</v>
      </c>
      <c r="C1288" s="10" t="s">
        <v>2461</v>
      </c>
      <c r="D1288" s="10" t="s">
        <v>4367</v>
      </c>
      <c r="E1288" s="9" t="s">
        <v>3176</v>
      </c>
      <c r="F1288" s="10" t="s">
        <v>3965</v>
      </c>
      <c r="G1288" s="10" t="s">
        <v>4114</v>
      </c>
      <c r="I1288" s="42"/>
      <c r="J1288" s="42"/>
      <c r="M1288" s="10" t="s">
        <v>3275</v>
      </c>
      <c r="R1288" s="10" t="s">
        <v>764</v>
      </c>
      <c r="S1288" s="10" t="s">
        <v>3918</v>
      </c>
      <c r="U1288" s="10" t="s">
        <v>766</v>
      </c>
    </row>
    <row r="1289" spans="1:21" s="10" customFormat="1" ht="39">
      <c r="A1289" s="18">
        <f t="shared" si="20"/>
        <v>1287</v>
      </c>
      <c r="B1289" s="10" t="s">
        <v>2008</v>
      </c>
      <c r="C1289" s="10" t="s">
        <v>2461</v>
      </c>
      <c r="D1289" s="10" t="s">
        <v>1506</v>
      </c>
      <c r="E1289" s="9" t="s">
        <v>3176</v>
      </c>
      <c r="F1289" s="10" t="s">
        <v>3917</v>
      </c>
      <c r="G1289" s="10" t="s">
        <v>4114</v>
      </c>
      <c r="I1289" s="42"/>
      <c r="J1289" s="42"/>
      <c r="M1289" s="10" t="s">
        <v>3275</v>
      </c>
      <c r="R1289" s="10" t="s">
        <v>764</v>
      </c>
      <c r="S1289" s="10" t="s">
        <v>3918</v>
      </c>
      <c r="U1289" s="10" t="s">
        <v>766</v>
      </c>
    </row>
    <row r="1290" spans="1:23" ht="25.5">
      <c r="A1290" s="18">
        <f t="shared" si="20"/>
        <v>1288</v>
      </c>
      <c r="B1290" s="3" t="s">
        <v>2008</v>
      </c>
      <c r="C1290" s="3" t="s">
        <v>2461</v>
      </c>
      <c r="D1290" s="10" t="s">
        <v>1506</v>
      </c>
      <c r="E1290" s="8" t="s">
        <v>3176</v>
      </c>
      <c r="F1290" s="10" t="s">
        <v>4120</v>
      </c>
      <c r="G1290" s="3" t="s">
        <v>2356</v>
      </c>
      <c r="H1290" s="3"/>
      <c r="I1290" s="32">
        <v>27.925</v>
      </c>
      <c r="J1290" s="32">
        <v>-81.858056</v>
      </c>
      <c r="K1290" s="3"/>
      <c r="L1290" s="3">
        <v>1975</v>
      </c>
      <c r="M1290" s="3"/>
      <c r="N1290" s="3" t="s">
        <v>1850</v>
      </c>
      <c r="O1290" s="3" t="s">
        <v>1850</v>
      </c>
      <c r="P1290" s="3" t="s">
        <v>1820</v>
      </c>
      <c r="Q1290" s="3" t="s">
        <v>1809</v>
      </c>
      <c r="S1290" s="3"/>
      <c r="T1290" s="3" t="s">
        <v>1027</v>
      </c>
      <c r="U1290" s="3" t="s">
        <v>2431</v>
      </c>
      <c r="V1290" s="3"/>
      <c r="W1290" s="10" t="s">
        <v>911</v>
      </c>
    </row>
    <row r="1291" spans="1:23" ht="64.5">
      <c r="A1291" s="18">
        <f t="shared" si="20"/>
        <v>1289</v>
      </c>
      <c r="B1291" s="3" t="s">
        <v>2008</v>
      </c>
      <c r="C1291" s="3" t="s">
        <v>2461</v>
      </c>
      <c r="D1291" s="10" t="s">
        <v>5259</v>
      </c>
      <c r="E1291" s="8" t="s">
        <v>3176</v>
      </c>
      <c r="F1291" s="10" t="s">
        <v>2573</v>
      </c>
      <c r="G1291" s="10" t="s">
        <v>4114</v>
      </c>
      <c r="H1291" s="3"/>
      <c r="I1291" s="32">
        <v>27.743889</v>
      </c>
      <c r="J1291" s="32">
        <v>-82.078056</v>
      </c>
      <c r="K1291" s="3"/>
      <c r="L1291" s="3">
        <v>1910</v>
      </c>
      <c r="M1291" s="10" t="s">
        <v>4626</v>
      </c>
      <c r="N1291" s="10" t="s">
        <v>3099</v>
      </c>
      <c r="O1291" s="3" t="s">
        <v>1850</v>
      </c>
      <c r="P1291" s="3" t="s">
        <v>1820</v>
      </c>
      <c r="Q1291" s="3" t="s">
        <v>45</v>
      </c>
      <c r="R1291" s="10" t="s">
        <v>1680</v>
      </c>
      <c r="S1291" s="10" t="s">
        <v>47</v>
      </c>
      <c r="T1291" s="3" t="s">
        <v>1027</v>
      </c>
      <c r="U1291" s="10" t="s">
        <v>767</v>
      </c>
      <c r="V1291" s="3"/>
      <c r="W1291" s="10" t="s">
        <v>4241</v>
      </c>
    </row>
    <row r="1292" spans="1:23" ht="103.5">
      <c r="A1292" s="18">
        <f t="shared" si="20"/>
        <v>1290</v>
      </c>
      <c r="B1292" s="3" t="s">
        <v>2008</v>
      </c>
      <c r="C1292" s="3" t="s">
        <v>2461</v>
      </c>
      <c r="D1292" s="10" t="s">
        <v>5259</v>
      </c>
      <c r="E1292" s="8" t="s">
        <v>4250</v>
      </c>
      <c r="F1292" s="10" t="s">
        <v>4494</v>
      </c>
      <c r="G1292" s="10" t="s">
        <v>4114</v>
      </c>
      <c r="H1292" s="3"/>
      <c r="I1292" s="32">
        <v>27.741111</v>
      </c>
      <c r="J1292" s="32">
        <v>-82.123056</v>
      </c>
      <c r="K1292" s="3"/>
      <c r="L1292" s="3"/>
      <c r="M1292" s="10" t="s">
        <v>415</v>
      </c>
      <c r="N1292" s="3" t="s">
        <v>1937</v>
      </c>
      <c r="O1292" s="3" t="s">
        <v>1850</v>
      </c>
      <c r="P1292" s="3" t="s">
        <v>1820</v>
      </c>
      <c r="Q1292" s="3" t="s">
        <v>5025</v>
      </c>
      <c r="R1292" s="10" t="s">
        <v>764</v>
      </c>
      <c r="S1292" s="10" t="s">
        <v>771</v>
      </c>
      <c r="T1292" s="3" t="s">
        <v>1027</v>
      </c>
      <c r="U1292" s="3" t="s">
        <v>773</v>
      </c>
      <c r="V1292" s="3"/>
      <c r="W1292" s="10" t="s">
        <v>3842</v>
      </c>
    </row>
    <row r="1293" spans="1:23" ht="39">
      <c r="A1293" s="18">
        <f t="shared" si="20"/>
        <v>1291</v>
      </c>
      <c r="B1293" s="3" t="s">
        <v>2008</v>
      </c>
      <c r="C1293" s="3" t="s">
        <v>2461</v>
      </c>
      <c r="D1293" s="10" t="s">
        <v>5259</v>
      </c>
      <c r="E1293" s="9" t="s">
        <v>5262</v>
      </c>
      <c r="F1293" s="10" t="s">
        <v>5261</v>
      </c>
      <c r="G1293" s="10" t="s">
        <v>4114</v>
      </c>
      <c r="H1293" s="3"/>
      <c r="I1293" s="32"/>
      <c r="J1293" s="32"/>
      <c r="K1293" s="3"/>
      <c r="L1293" s="3"/>
      <c r="M1293" s="3"/>
      <c r="N1293" s="3"/>
      <c r="O1293" s="3"/>
      <c r="P1293" s="3"/>
      <c r="Q1293" s="3"/>
      <c r="S1293" s="3"/>
      <c r="T1293" s="3"/>
      <c r="U1293" s="10" t="s">
        <v>4761</v>
      </c>
      <c r="V1293" s="3"/>
      <c r="W1293" s="10"/>
    </row>
    <row r="1294" spans="1:21" s="10" customFormat="1" ht="90.75">
      <c r="A1294" s="18">
        <f t="shared" si="20"/>
        <v>1292</v>
      </c>
      <c r="B1294" s="10" t="s">
        <v>2008</v>
      </c>
      <c r="C1294" s="10" t="s">
        <v>2461</v>
      </c>
      <c r="D1294" s="10" t="s">
        <v>1096</v>
      </c>
      <c r="E1294" s="9" t="s">
        <v>5262</v>
      </c>
      <c r="F1294" s="10" t="s">
        <v>763</v>
      </c>
      <c r="G1294" s="10" t="s">
        <v>4114</v>
      </c>
      <c r="I1294" s="42"/>
      <c r="J1294" s="42"/>
      <c r="M1294" s="10" t="s">
        <v>415</v>
      </c>
      <c r="N1294" s="10" t="s">
        <v>225</v>
      </c>
      <c r="P1294" s="10" t="s">
        <v>428</v>
      </c>
      <c r="Q1294" s="10" t="s">
        <v>426</v>
      </c>
      <c r="R1294" s="10" t="s">
        <v>549</v>
      </c>
      <c r="S1294" s="10" t="s">
        <v>425</v>
      </c>
      <c r="U1294" s="10" t="s">
        <v>427</v>
      </c>
    </row>
    <row r="1295" spans="1:23" ht="64.5">
      <c r="A1295" s="18">
        <f t="shared" si="20"/>
        <v>1293</v>
      </c>
      <c r="B1295" s="3" t="s">
        <v>2008</v>
      </c>
      <c r="C1295" s="3" t="s">
        <v>2461</v>
      </c>
      <c r="D1295" s="10" t="s">
        <v>1096</v>
      </c>
      <c r="E1295" s="8" t="s">
        <v>3176</v>
      </c>
      <c r="F1295" s="10" t="s">
        <v>4368</v>
      </c>
      <c r="G1295" s="3" t="s">
        <v>2109</v>
      </c>
      <c r="H1295" s="3"/>
      <c r="I1295" s="32">
        <v>27.553056</v>
      </c>
      <c r="J1295" s="32">
        <v>-82.123056</v>
      </c>
      <c r="K1295" s="3"/>
      <c r="L1295" s="3">
        <v>1900</v>
      </c>
      <c r="M1295" s="3"/>
      <c r="N1295" s="3" t="s">
        <v>2453</v>
      </c>
      <c r="O1295" s="3" t="s">
        <v>2684</v>
      </c>
      <c r="P1295" s="3" t="s">
        <v>1850</v>
      </c>
      <c r="Q1295" s="10" t="s">
        <v>46</v>
      </c>
      <c r="S1295" s="10" t="s">
        <v>47</v>
      </c>
      <c r="T1295" s="3" t="s">
        <v>1027</v>
      </c>
      <c r="U1295" s="3" t="s">
        <v>2431</v>
      </c>
      <c r="V1295" s="3"/>
      <c r="W1295" s="10" t="s">
        <v>4479</v>
      </c>
    </row>
    <row r="1296" spans="1:23" ht="117">
      <c r="A1296" s="18">
        <f t="shared" si="20"/>
        <v>1294</v>
      </c>
      <c r="B1296" s="3" t="s">
        <v>2008</v>
      </c>
      <c r="C1296" s="3" t="s">
        <v>2461</v>
      </c>
      <c r="D1296" s="10" t="s">
        <v>5260</v>
      </c>
      <c r="E1296" s="8" t="s">
        <v>4250</v>
      </c>
      <c r="F1296" s="10" t="s">
        <v>4493</v>
      </c>
      <c r="G1296" s="10" t="s">
        <v>4114</v>
      </c>
      <c r="H1296" s="3"/>
      <c r="I1296" s="32">
        <v>27.663889</v>
      </c>
      <c r="J1296" s="32">
        <v>-82.091111</v>
      </c>
      <c r="K1296" s="10" t="s">
        <v>3647</v>
      </c>
      <c r="L1296" s="3">
        <v>1920</v>
      </c>
      <c r="M1296" s="10" t="s">
        <v>226</v>
      </c>
      <c r="N1296" s="10" t="s">
        <v>429</v>
      </c>
      <c r="O1296" s="3" t="s">
        <v>3275</v>
      </c>
      <c r="P1296" s="3" t="s">
        <v>1850</v>
      </c>
      <c r="Q1296" s="3"/>
      <c r="R1296" s="10" t="s">
        <v>764</v>
      </c>
      <c r="S1296" s="3"/>
      <c r="T1296" s="3" t="s">
        <v>1027</v>
      </c>
      <c r="U1296" s="3" t="s">
        <v>774</v>
      </c>
      <c r="V1296" s="3"/>
      <c r="W1296" s="10" t="s">
        <v>4478</v>
      </c>
    </row>
    <row r="1297" spans="1:23" ht="51.75">
      <c r="A1297" s="18">
        <f t="shared" si="20"/>
        <v>1295</v>
      </c>
      <c r="B1297" s="3" t="s">
        <v>2008</v>
      </c>
      <c r="C1297" s="3" t="s">
        <v>2461</v>
      </c>
      <c r="D1297" s="10" t="s">
        <v>3673</v>
      </c>
      <c r="E1297" s="8" t="s">
        <v>3176</v>
      </c>
      <c r="F1297" s="10" t="s">
        <v>4310</v>
      </c>
      <c r="G1297" s="10" t="s">
        <v>4114</v>
      </c>
      <c r="H1297" s="3"/>
      <c r="I1297" s="32">
        <v>27.906111</v>
      </c>
      <c r="J1297" s="32">
        <v>-81.92</v>
      </c>
      <c r="K1297" s="3"/>
      <c r="L1297" s="3"/>
      <c r="M1297" s="10" t="s">
        <v>4626</v>
      </c>
      <c r="N1297" s="3" t="s">
        <v>2285</v>
      </c>
      <c r="O1297" s="3" t="s">
        <v>1850</v>
      </c>
      <c r="P1297" s="3" t="s">
        <v>1820</v>
      </c>
      <c r="Q1297" s="10" t="s">
        <v>832</v>
      </c>
      <c r="S1297" s="10" t="s">
        <v>47</v>
      </c>
      <c r="T1297" s="3" t="s">
        <v>1027</v>
      </c>
      <c r="U1297" s="3" t="s">
        <v>479</v>
      </c>
      <c r="V1297" s="3"/>
      <c r="W1297" s="10" t="s">
        <v>4242</v>
      </c>
    </row>
    <row r="1298" spans="1:23" ht="78">
      <c r="A1298" s="18">
        <f t="shared" si="20"/>
        <v>1296</v>
      </c>
      <c r="B1298" s="3" t="s">
        <v>2008</v>
      </c>
      <c r="C1298" s="3" t="s">
        <v>2461</v>
      </c>
      <c r="D1298" s="10" t="s">
        <v>3673</v>
      </c>
      <c r="E1298" s="8" t="s">
        <v>4250</v>
      </c>
      <c r="F1298" s="10" t="s">
        <v>4522</v>
      </c>
      <c r="G1298" s="10" t="s">
        <v>4114</v>
      </c>
      <c r="H1298" s="3"/>
      <c r="I1298" s="32">
        <v>27.865278</v>
      </c>
      <c r="J1298" s="32">
        <v>-81.813889</v>
      </c>
      <c r="K1298" s="3"/>
      <c r="L1298" s="3"/>
      <c r="M1298" s="10" t="s">
        <v>4626</v>
      </c>
      <c r="N1298" s="3" t="s">
        <v>3751</v>
      </c>
      <c r="O1298" s="3" t="s">
        <v>1850</v>
      </c>
      <c r="P1298" s="3" t="s">
        <v>1820</v>
      </c>
      <c r="Q1298" s="3" t="s">
        <v>609</v>
      </c>
      <c r="S1298" s="10" t="s">
        <v>7</v>
      </c>
      <c r="T1298" s="3" t="s">
        <v>1027</v>
      </c>
      <c r="U1298" s="3" t="s">
        <v>638</v>
      </c>
      <c r="V1298" s="3"/>
      <c r="W1298" s="10" t="s">
        <v>4243</v>
      </c>
    </row>
    <row r="1299" spans="1:23" ht="103.5">
      <c r="A1299" s="18">
        <f t="shared" si="20"/>
        <v>1297</v>
      </c>
      <c r="B1299" s="3" t="s">
        <v>2008</v>
      </c>
      <c r="C1299" s="3" t="s">
        <v>2461</v>
      </c>
      <c r="D1299" s="10" t="s">
        <v>3673</v>
      </c>
      <c r="E1299" s="8" t="s">
        <v>4250</v>
      </c>
      <c r="F1299" s="10" t="s">
        <v>4282</v>
      </c>
      <c r="G1299" s="10" t="s">
        <v>4114</v>
      </c>
      <c r="H1299" s="3"/>
      <c r="I1299" s="32">
        <v>27.668056</v>
      </c>
      <c r="J1299" s="32">
        <v>-82.006944</v>
      </c>
      <c r="K1299" s="10" t="s">
        <v>3231</v>
      </c>
      <c r="L1299" s="3"/>
      <c r="M1299" s="10" t="s">
        <v>226</v>
      </c>
      <c r="N1299" s="3" t="s">
        <v>2022</v>
      </c>
      <c r="O1299" s="3" t="s">
        <v>1850</v>
      </c>
      <c r="P1299" s="3" t="s">
        <v>1820</v>
      </c>
      <c r="Q1299" s="3" t="s">
        <v>668</v>
      </c>
      <c r="R1299" s="10" t="s">
        <v>764</v>
      </c>
      <c r="S1299" s="3"/>
      <c r="T1299" s="3" t="s">
        <v>1027</v>
      </c>
      <c r="U1299" s="3" t="s">
        <v>447</v>
      </c>
      <c r="V1299" s="3"/>
      <c r="W1299" s="10" t="s">
        <v>4542</v>
      </c>
    </row>
    <row r="1300" spans="1:23" ht="78">
      <c r="A1300" s="18">
        <f t="shared" si="20"/>
        <v>1298</v>
      </c>
      <c r="B1300" s="3" t="s">
        <v>2008</v>
      </c>
      <c r="C1300" s="3" t="s">
        <v>2461</v>
      </c>
      <c r="D1300" s="10" t="s">
        <v>3673</v>
      </c>
      <c r="E1300" s="8" t="s">
        <v>4250</v>
      </c>
      <c r="F1300" s="10" t="s">
        <v>5263</v>
      </c>
      <c r="G1300" s="3" t="s">
        <v>2356</v>
      </c>
      <c r="H1300" s="3"/>
      <c r="I1300" s="32">
        <v>27.766111</v>
      </c>
      <c r="J1300" s="32">
        <v>-81.807222</v>
      </c>
      <c r="K1300" s="3"/>
      <c r="L1300" s="3"/>
      <c r="M1300" s="10" t="s">
        <v>226</v>
      </c>
      <c r="N1300" s="3" t="s">
        <v>1329</v>
      </c>
      <c r="O1300" s="3" t="s">
        <v>1850</v>
      </c>
      <c r="P1300" s="3" t="s">
        <v>1820</v>
      </c>
      <c r="Q1300" s="3"/>
      <c r="R1300" s="10" t="s">
        <v>416</v>
      </c>
      <c r="S1300" s="3"/>
      <c r="T1300" s="3" t="s">
        <v>1027</v>
      </c>
      <c r="U1300" s="3" t="s">
        <v>62</v>
      </c>
      <c r="V1300" s="3"/>
      <c r="W1300" s="10" t="s">
        <v>3188</v>
      </c>
    </row>
    <row r="1301" spans="1:23" ht="51.75">
      <c r="A1301" s="18">
        <f t="shared" si="20"/>
        <v>1299</v>
      </c>
      <c r="B1301" s="3" t="s">
        <v>2008</v>
      </c>
      <c r="C1301" s="3" t="s">
        <v>2461</v>
      </c>
      <c r="D1301" s="10" t="s">
        <v>3673</v>
      </c>
      <c r="E1301" s="8" t="s">
        <v>4599</v>
      </c>
      <c r="F1301" s="10" t="s">
        <v>4408</v>
      </c>
      <c r="G1301" s="3" t="s">
        <v>2356</v>
      </c>
      <c r="H1301" s="3"/>
      <c r="I1301" s="32">
        <v>27.666667</v>
      </c>
      <c r="J1301" s="32">
        <v>-81.763333</v>
      </c>
      <c r="K1301" s="3"/>
      <c r="L1301" s="3"/>
      <c r="M1301" s="3"/>
      <c r="N1301" s="3" t="s">
        <v>2985</v>
      </c>
      <c r="O1301" s="3" t="s">
        <v>1850</v>
      </c>
      <c r="P1301" s="3" t="s">
        <v>1820</v>
      </c>
      <c r="Q1301" s="3"/>
      <c r="R1301" s="10" t="s">
        <v>416</v>
      </c>
      <c r="S1301" s="3"/>
      <c r="T1301" s="3" t="s">
        <v>1027</v>
      </c>
      <c r="U1301" s="3" t="s">
        <v>4645</v>
      </c>
      <c r="V1301" s="3"/>
      <c r="W1301" s="10" t="s">
        <v>4543</v>
      </c>
    </row>
    <row r="1302" spans="1:23" ht="51.75">
      <c r="A1302" s="18">
        <f t="shared" si="20"/>
        <v>1300</v>
      </c>
      <c r="B1302" s="3" t="s">
        <v>2008</v>
      </c>
      <c r="C1302" s="3" t="s">
        <v>2461</v>
      </c>
      <c r="D1302" s="10" t="s">
        <v>3673</v>
      </c>
      <c r="E1302" s="8" t="s">
        <v>4250</v>
      </c>
      <c r="F1302" s="10" t="s">
        <v>4251</v>
      </c>
      <c r="G1302" s="3" t="s">
        <v>4114</v>
      </c>
      <c r="H1302" s="3"/>
      <c r="I1302" s="32">
        <v>27.758056</v>
      </c>
      <c r="J1302" s="32">
        <v>-82.013889</v>
      </c>
      <c r="K1302" s="3"/>
      <c r="L1302" s="3"/>
      <c r="M1302" s="10" t="s">
        <v>4626</v>
      </c>
      <c r="N1302" s="3" t="s">
        <v>2200</v>
      </c>
      <c r="O1302" s="3" t="s">
        <v>1850</v>
      </c>
      <c r="P1302" s="3" t="s">
        <v>1820</v>
      </c>
      <c r="Q1302" s="10" t="s">
        <v>832</v>
      </c>
      <c r="S1302" s="10" t="s">
        <v>47</v>
      </c>
      <c r="T1302" s="3" t="s">
        <v>1027</v>
      </c>
      <c r="U1302" s="3" t="s">
        <v>4645</v>
      </c>
      <c r="V1302" s="3"/>
      <c r="W1302" s="10" t="s">
        <v>3711</v>
      </c>
    </row>
    <row r="1303" spans="1:23" ht="78">
      <c r="A1303" s="18">
        <f t="shared" si="20"/>
        <v>1301</v>
      </c>
      <c r="B1303" s="3" t="s">
        <v>2008</v>
      </c>
      <c r="C1303" s="3" t="s">
        <v>2461</v>
      </c>
      <c r="D1303" s="10" t="s">
        <v>3673</v>
      </c>
      <c r="E1303" s="8" t="s">
        <v>4250</v>
      </c>
      <c r="F1303" s="10" t="s">
        <v>4289</v>
      </c>
      <c r="G1303" s="10" t="s">
        <v>4114</v>
      </c>
      <c r="H1303" s="3"/>
      <c r="I1303" s="32">
        <v>27.781111</v>
      </c>
      <c r="J1303" s="32">
        <v>-81.938889</v>
      </c>
      <c r="K1303" s="3"/>
      <c r="L1303" s="3"/>
      <c r="M1303" s="10" t="s">
        <v>226</v>
      </c>
      <c r="N1303" s="10" t="s">
        <v>55</v>
      </c>
      <c r="O1303" s="3" t="s">
        <v>1850</v>
      </c>
      <c r="P1303" s="3" t="s">
        <v>1820</v>
      </c>
      <c r="Q1303" s="3" t="s">
        <v>603</v>
      </c>
      <c r="R1303" s="10" t="s">
        <v>416</v>
      </c>
      <c r="S1303" s="3"/>
      <c r="T1303" s="3" t="s">
        <v>1027</v>
      </c>
      <c r="U1303" s="3" t="s">
        <v>62</v>
      </c>
      <c r="V1303" s="3"/>
      <c r="W1303" s="10" t="s">
        <v>3712</v>
      </c>
    </row>
    <row r="1304" spans="1:23" ht="103.5">
      <c r="A1304" s="18">
        <f t="shared" si="20"/>
        <v>1302</v>
      </c>
      <c r="B1304" s="3" t="s">
        <v>2008</v>
      </c>
      <c r="C1304" s="3" t="s">
        <v>2461</v>
      </c>
      <c r="D1304" s="10" t="s">
        <v>3673</v>
      </c>
      <c r="E1304" s="8" t="s">
        <v>4250</v>
      </c>
      <c r="F1304" s="10" t="s">
        <v>4337</v>
      </c>
      <c r="G1304" s="10" t="s">
        <v>4114</v>
      </c>
      <c r="H1304" s="3"/>
      <c r="I1304" s="32">
        <v>27.8</v>
      </c>
      <c r="J1304" s="32">
        <v>-82.034722</v>
      </c>
      <c r="K1304" s="10" t="s">
        <v>3793</v>
      </c>
      <c r="L1304" s="3">
        <v>1920</v>
      </c>
      <c r="M1304" s="10" t="s">
        <v>226</v>
      </c>
      <c r="N1304" s="3" t="s">
        <v>2199</v>
      </c>
      <c r="O1304" s="3" t="s">
        <v>1850</v>
      </c>
      <c r="P1304" s="3" t="s">
        <v>1820</v>
      </c>
      <c r="Q1304" s="3" t="s">
        <v>604</v>
      </c>
      <c r="R1304" s="10" t="s">
        <v>764</v>
      </c>
      <c r="S1304" s="3"/>
      <c r="T1304" s="3" t="s">
        <v>1027</v>
      </c>
      <c r="U1304" s="3" t="s">
        <v>54</v>
      </c>
      <c r="V1304" s="3"/>
      <c r="W1304" s="10" t="s">
        <v>3786</v>
      </c>
    </row>
    <row r="1305" spans="1:21" s="10" customFormat="1" ht="39">
      <c r="A1305" s="18">
        <f t="shared" si="20"/>
        <v>1303</v>
      </c>
      <c r="B1305" s="10" t="s">
        <v>2008</v>
      </c>
      <c r="C1305" s="10" t="s">
        <v>2461</v>
      </c>
      <c r="D1305" s="10" t="s">
        <v>3673</v>
      </c>
      <c r="E1305" s="9" t="s">
        <v>3145</v>
      </c>
      <c r="F1305" s="10" t="s">
        <v>3100</v>
      </c>
      <c r="G1305" s="10" t="s">
        <v>4114</v>
      </c>
      <c r="I1305" s="42"/>
      <c r="J1305" s="42"/>
      <c r="M1305" s="10" t="s">
        <v>226</v>
      </c>
      <c r="N1305" s="10" t="s">
        <v>56</v>
      </c>
      <c r="P1305" s="10" t="s">
        <v>1820</v>
      </c>
      <c r="R1305" s="10" t="s">
        <v>416</v>
      </c>
      <c r="U1305" s="10" t="s">
        <v>767</v>
      </c>
    </row>
    <row r="1306" spans="1:23" ht="103.5">
      <c r="A1306" s="18">
        <f t="shared" si="20"/>
        <v>1304</v>
      </c>
      <c r="B1306" s="3" t="s">
        <v>2008</v>
      </c>
      <c r="C1306" s="3" t="s">
        <v>2461</v>
      </c>
      <c r="D1306" s="10" t="s">
        <v>3673</v>
      </c>
      <c r="E1306" s="8" t="s">
        <v>4250</v>
      </c>
      <c r="F1306" s="10" t="s">
        <v>4544</v>
      </c>
      <c r="G1306" s="10" t="s">
        <v>4114</v>
      </c>
      <c r="H1306" s="3"/>
      <c r="I1306" s="32">
        <v>27.8875</v>
      </c>
      <c r="J1306" s="32">
        <v>-82.036389</v>
      </c>
      <c r="K1306" s="3"/>
      <c r="L1306" s="3"/>
      <c r="M1306" s="10" t="s">
        <v>415</v>
      </c>
      <c r="N1306" s="10" t="s">
        <v>457</v>
      </c>
      <c r="O1306" s="3" t="s">
        <v>1850</v>
      </c>
      <c r="P1306" s="3" t="s">
        <v>1820</v>
      </c>
      <c r="Q1306" s="10" t="s">
        <v>57</v>
      </c>
      <c r="R1306" s="10" t="s">
        <v>2655</v>
      </c>
      <c r="S1306" s="3"/>
      <c r="T1306" s="3" t="s">
        <v>1027</v>
      </c>
      <c r="U1306" s="10" t="s">
        <v>508</v>
      </c>
      <c r="V1306" s="3"/>
      <c r="W1306" s="10" t="s">
        <v>3994</v>
      </c>
    </row>
    <row r="1307" spans="1:23" ht="103.5">
      <c r="A1307" s="18">
        <f t="shared" si="20"/>
        <v>1305</v>
      </c>
      <c r="B1307" s="3" t="s">
        <v>2008</v>
      </c>
      <c r="C1307" s="3" t="s">
        <v>2461</v>
      </c>
      <c r="D1307" s="10" t="s">
        <v>3673</v>
      </c>
      <c r="E1307" s="8" t="s">
        <v>4250</v>
      </c>
      <c r="F1307" s="10" t="s">
        <v>4731</v>
      </c>
      <c r="G1307" s="10" t="s">
        <v>4114</v>
      </c>
      <c r="H1307" s="3"/>
      <c r="I1307" s="32">
        <v>27.843056</v>
      </c>
      <c r="J1307" s="32">
        <v>-81.8625</v>
      </c>
      <c r="K1307" s="10" t="s">
        <v>2942</v>
      </c>
      <c r="L1307" s="3"/>
      <c r="M1307" s="10" t="s">
        <v>4626</v>
      </c>
      <c r="N1307" s="3" t="s">
        <v>3012</v>
      </c>
      <c r="O1307" s="3" t="s">
        <v>1850</v>
      </c>
      <c r="P1307" s="3" t="s">
        <v>1820</v>
      </c>
      <c r="Q1307" s="10" t="s">
        <v>458</v>
      </c>
      <c r="R1307" s="10" t="s">
        <v>3972</v>
      </c>
      <c r="S1307" s="10" t="s">
        <v>47</v>
      </c>
      <c r="T1307" s="3" t="s">
        <v>1027</v>
      </c>
      <c r="U1307" s="3" t="s">
        <v>1291</v>
      </c>
      <c r="V1307" s="3"/>
      <c r="W1307" s="10" t="s">
        <v>3428</v>
      </c>
    </row>
    <row r="1308" spans="1:23" ht="117">
      <c r="A1308" s="18">
        <f t="shared" si="20"/>
        <v>1306</v>
      </c>
      <c r="B1308" s="3" t="s">
        <v>2008</v>
      </c>
      <c r="C1308" s="3" t="s">
        <v>2461</v>
      </c>
      <c r="D1308" s="10" t="s">
        <v>3673</v>
      </c>
      <c r="E1308" s="8" t="s">
        <v>3176</v>
      </c>
      <c r="F1308" s="10" t="s">
        <v>4121</v>
      </c>
      <c r="G1308" s="3" t="s">
        <v>2356</v>
      </c>
      <c r="H1308" s="3"/>
      <c r="I1308" s="32">
        <v>27.69</v>
      </c>
      <c r="J1308" s="32">
        <v>-81.941111</v>
      </c>
      <c r="K1308" s="10" t="s">
        <v>3672</v>
      </c>
      <c r="L1308" s="3"/>
      <c r="M1308" s="10" t="s">
        <v>4626</v>
      </c>
      <c r="N1308" s="3" t="s">
        <v>3751</v>
      </c>
      <c r="O1308" s="3" t="s">
        <v>1850</v>
      </c>
      <c r="P1308" s="3" t="s">
        <v>1820</v>
      </c>
      <c r="Q1308" s="3" t="s">
        <v>131</v>
      </c>
      <c r="R1308" s="10" t="s">
        <v>3972</v>
      </c>
      <c r="S1308" s="10" t="s">
        <v>295</v>
      </c>
      <c r="T1308" s="3" t="s">
        <v>1027</v>
      </c>
      <c r="U1308" s="10" t="s">
        <v>514</v>
      </c>
      <c r="V1308" s="3"/>
      <c r="W1308" s="10" t="s">
        <v>4069</v>
      </c>
    </row>
    <row r="1309" spans="1:23" ht="78">
      <c r="A1309" s="18">
        <f t="shared" si="20"/>
        <v>1307</v>
      </c>
      <c r="B1309" s="3" t="s">
        <v>2008</v>
      </c>
      <c r="C1309" s="3" t="s">
        <v>2461</v>
      </c>
      <c r="D1309" s="10" t="s">
        <v>3673</v>
      </c>
      <c r="E1309" s="8" t="s">
        <v>4250</v>
      </c>
      <c r="F1309" s="10" t="s">
        <v>4663</v>
      </c>
      <c r="G1309" s="10" t="s">
        <v>4114</v>
      </c>
      <c r="H1309" s="3"/>
      <c r="I1309" s="32">
        <v>27.843056</v>
      </c>
      <c r="J1309" s="32">
        <v>-81.8625</v>
      </c>
      <c r="K1309" s="3"/>
      <c r="L1309" s="3"/>
      <c r="M1309" s="10" t="s">
        <v>4626</v>
      </c>
      <c r="N1309" s="3" t="s">
        <v>3312</v>
      </c>
      <c r="O1309" s="3" t="s">
        <v>1850</v>
      </c>
      <c r="P1309" s="3" t="s">
        <v>1820</v>
      </c>
      <c r="Q1309" s="3" t="s">
        <v>4848</v>
      </c>
      <c r="S1309" s="10" t="s">
        <v>47</v>
      </c>
      <c r="T1309" s="3" t="s">
        <v>1027</v>
      </c>
      <c r="U1309" s="10" t="s">
        <v>4662</v>
      </c>
      <c r="V1309" s="3"/>
      <c r="W1309" s="10" t="s">
        <v>1049</v>
      </c>
    </row>
    <row r="1310" spans="1:23" ht="39">
      <c r="A1310" s="18">
        <f t="shared" si="20"/>
        <v>1308</v>
      </c>
      <c r="B1310" s="3" t="s">
        <v>2008</v>
      </c>
      <c r="C1310" s="3" t="s">
        <v>2461</v>
      </c>
      <c r="D1310" s="10" t="s">
        <v>3673</v>
      </c>
      <c r="E1310" s="8" t="s">
        <v>3176</v>
      </c>
      <c r="F1310" s="10" t="s">
        <v>4388</v>
      </c>
      <c r="G1310" s="3" t="s">
        <v>2109</v>
      </c>
      <c r="H1310" s="3"/>
      <c r="I1310" s="32">
        <v>27.856111</v>
      </c>
      <c r="J1310" s="32">
        <v>-81.976944</v>
      </c>
      <c r="K1310" s="3"/>
      <c r="L1310" s="3">
        <v>1974</v>
      </c>
      <c r="M1310" s="3"/>
      <c r="N1310" s="3" t="s">
        <v>1850</v>
      </c>
      <c r="O1310" s="3" t="s">
        <v>1850</v>
      </c>
      <c r="P1310" s="3" t="s">
        <v>1820</v>
      </c>
      <c r="Q1310" s="10" t="s">
        <v>832</v>
      </c>
      <c r="S1310" s="10" t="s">
        <v>47</v>
      </c>
      <c r="T1310" s="3" t="s">
        <v>1027</v>
      </c>
      <c r="U1310" s="3" t="s">
        <v>2431</v>
      </c>
      <c r="V1310" s="3"/>
      <c r="W1310" s="10" t="s">
        <v>854</v>
      </c>
    </row>
    <row r="1311" spans="1:23" ht="78">
      <c r="A1311" s="18">
        <f t="shared" si="20"/>
        <v>1309</v>
      </c>
      <c r="B1311" s="3" t="s">
        <v>2008</v>
      </c>
      <c r="C1311" s="3" t="s">
        <v>2461</v>
      </c>
      <c r="D1311" s="10" t="s">
        <v>3673</v>
      </c>
      <c r="E1311" s="8" t="s">
        <v>3176</v>
      </c>
      <c r="F1311" s="10" t="s">
        <v>4664</v>
      </c>
      <c r="G1311" s="10" t="s">
        <v>4114</v>
      </c>
      <c r="H1311" s="3"/>
      <c r="I1311" s="32">
        <v>27.753889</v>
      </c>
      <c r="J1311" s="32">
        <v>-81.866944</v>
      </c>
      <c r="K1311" s="3"/>
      <c r="L1311" s="3">
        <v>1920</v>
      </c>
      <c r="M1311" s="10" t="s">
        <v>4626</v>
      </c>
      <c r="N1311" s="3" t="s">
        <v>2985</v>
      </c>
      <c r="O1311" s="3" t="s">
        <v>1850</v>
      </c>
      <c r="P1311" s="3" t="s">
        <v>1820</v>
      </c>
      <c r="Q1311" s="3" t="s">
        <v>4849</v>
      </c>
      <c r="R1311" s="10" t="s">
        <v>5</v>
      </c>
      <c r="S1311" s="10" t="s">
        <v>47</v>
      </c>
      <c r="T1311" s="3" t="s">
        <v>1027</v>
      </c>
      <c r="U1311" s="3" t="s">
        <v>4645</v>
      </c>
      <c r="V1311" s="3"/>
      <c r="W1311" s="10" t="s">
        <v>4365</v>
      </c>
    </row>
    <row r="1312" spans="1:23" ht="90.75">
      <c r="A1312" s="18">
        <f t="shared" si="20"/>
        <v>1310</v>
      </c>
      <c r="B1312" s="3" t="s">
        <v>2008</v>
      </c>
      <c r="C1312" s="3" t="s">
        <v>2461</v>
      </c>
      <c r="D1312" s="10" t="s">
        <v>3673</v>
      </c>
      <c r="E1312" s="8" t="s">
        <v>4250</v>
      </c>
      <c r="F1312" s="10" t="s">
        <v>4577</v>
      </c>
      <c r="G1312" s="10" t="s">
        <v>4114</v>
      </c>
      <c r="H1312" s="3"/>
      <c r="I1312" s="32">
        <v>28.033056</v>
      </c>
      <c r="J1312" s="32">
        <v>-81.833889</v>
      </c>
      <c r="K1312" s="3"/>
      <c r="L1312" s="3"/>
      <c r="M1312" s="10" t="s">
        <v>4626</v>
      </c>
      <c r="N1312" s="3" t="s">
        <v>2983</v>
      </c>
      <c r="O1312" s="3" t="s">
        <v>1850</v>
      </c>
      <c r="P1312" s="3" t="s">
        <v>1820</v>
      </c>
      <c r="Q1312" s="3" t="s">
        <v>4917</v>
      </c>
      <c r="S1312" s="10" t="s">
        <v>47</v>
      </c>
      <c r="T1312" s="3" t="s">
        <v>1027</v>
      </c>
      <c r="U1312" s="3" t="s">
        <v>4645</v>
      </c>
      <c r="V1312" s="3"/>
      <c r="W1312" s="10" t="s">
        <v>4366</v>
      </c>
    </row>
    <row r="1313" spans="1:23" ht="39">
      <c r="A1313" s="18">
        <f t="shared" si="20"/>
        <v>1311</v>
      </c>
      <c r="B1313" s="3" t="s">
        <v>2008</v>
      </c>
      <c r="C1313" s="3" t="s">
        <v>2461</v>
      </c>
      <c r="D1313" s="10" t="s">
        <v>3673</v>
      </c>
      <c r="E1313" s="8" t="s">
        <v>3176</v>
      </c>
      <c r="F1313" s="10" t="s">
        <v>4389</v>
      </c>
      <c r="G1313" s="3" t="s">
        <v>2356</v>
      </c>
      <c r="H1313" s="3"/>
      <c r="I1313" s="32">
        <v>27.8</v>
      </c>
      <c r="J1313" s="32">
        <v>-81.903056</v>
      </c>
      <c r="K1313" s="3"/>
      <c r="L1313" s="3">
        <v>1906</v>
      </c>
      <c r="M1313" s="10" t="s">
        <v>4626</v>
      </c>
      <c r="N1313" s="3" t="s">
        <v>2984</v>
      </c>
      <c r="O1313" s="3" t="s">
        <v>1850</v>
      </c>
      <c r="P1313" s="3" t="s">
        <v>1820</v>
      </c>
      <c r="Q1313" s="10" t="s">
        <v>832</v>
      </c>
      <c r="S1313" s="10" t="s">
        <v>47</v>
      </c>
      <c r="T1313" s="3" t="s">
        <v>1027</v>
      </c>
      <c r="U1313" s="3" t="s">
        <v>2431</v>
      </c>
      <c r="V1313" s="3"/>
      <c r="W1313" s="10" t="s">
        <v>4150</v>
      </c>
    </row>
    <row r="1314" spans="1:23" ht="51.75">
      <c r="A1314" s="18">
        <f t="shared" si="20"/>
        <v>1312</v>
      </c>
      <c r="B1314" s="3" t="s">
        <v>2008</v>
      </c>
      <c r="C1314" s="3" t="s">
        <v>2461</v>
      </c>
      <c r="D1314" s="10" t="s">
        <v>3673</v>
      </c>
      <c r="E1314" s="8" t="s">
        <v>4250</v>
      </c>
      <c r="F1314" s="10" t="s">
        <v>4288</v>
      </c>
      <c r="G1314" s="10" t="s">
        <v>4114</v>
      </c>
      <c r="H1314" s="3"/>
      <c r="I1314" s="32">
        <v>27.725</v>
      </c>
      <c r="J1314" s="32">
        <v>-81.811111</v>
      </c>
      <c r="K1314" s="3"/>
      <c r="L1314" s="3"/>
      <c r="M1314" s="10" t="s">
        <v>4626</v>
      </c>
      <c r="N1314" s="3" t="s">
        <v>2983</v>
      </c>
      <c r="O1314" s="3" t="s">
        <v>1850</v>
      </c>
      <c r="P1314" s="3" t="s">
        <v>1820</v>
      </c>
      <c r="Q1314" s="10" t="s">
        <v>832</v>
      </c>
      <c r="S1314" s="10" t="s">
        <v>47</v>
      </c>
      <c r="T1314" s="3" t="s">
        <v>1027</v>
      </c>
      <c r="U1314" s="3" t="s">
        <v>4645</v>
      </c>
      <c r="V1314" s="3"/>
      <c r="W1314" s="10" t="s">
        <v>4360</v>
      </c>
    </row>
    <row r="1315" spans="1:21" s="10" customFormat="1" ht="78">
      <c r="A1315" s="18">
        <f t="shared" si="20"/>
        <v>1313</v>
      </c>
      <c r="B1315" s="10" t="s">
        <v>2008</v>
      </c>
      <c r="C1315" s="10" t="s">
        <v>2461</v>
      </c>
      <c r="D1315" s="10" t="s">
        <v>4716</v>
      </c>
      <c r="E1315" s="9" t="s">
        <v>5262</v>
      </c>
      <c r="F1315" s="10" t="s">
        <v>4717</v>
      </c>
      <c r="G1315" s="10" t="s">
        <v>4114</v>
      </c>
      <c r="I1315" s="42"/>
      <c r="J1315" s="42"/>
      <c r="K1315" s="10" t="s">
        <v>4781</v>
      </c>
      <c r="M1315" s="10" t="s">
        <v>226</v>
      </c>
      <c r="N1315" s="10" t="s">
        <v>6</v>
      </c>
      <c r="P1315" s="10" t="s">
        <v>1820</v>
      </c>
      <c r="Q1315" s="10" t="s">
        <v>3864</v>
      </c>
      <c r="R1315" s="10" t="s">
        <v>522</v>
      </c>
      <c r="U1315" s="10" t="s">
        <v>521</v>
      </c>
    </row>
    <row r="1316" spans="1:23" ht="103.5">
      <c r="A1316" s="18">
        <f t="shared" si="20"/>
        <v>1314</v>
      </c>
      <c r="B1316" s="3" t="s">
        <v>2008</v>
      </c>
      <c r="C1316" s="3" t="s">
        <v>2461</v>
      </c>
      <c r="D1316" s="10" t="s">
        <v>1505</v>
      </c>
      <c r="E1316" s="8" t="s">
        <v>3176</v>
      </c>
      <c r="F1316" s="3"/>
      <c r="G1316" s="3" t="s">
        <v>2356</v>
      </c>
      <c r="H1316" s="3"/>
      <c r="I1316" s="32">
        <v>27.8</v>
      </c>
      <c r="J1316" s="32">
        <f>-82</f>
        <v>-82</v>
      </c>
      <c r="K1316" s="3" t="s">
        <v>3053</v>
      </c>
      <c r="L1316" s="3">
        <v>1888</v>
      </c>
      <c r="M1316" s="3"/>
      <c r="N1316" s="3" t="s">
        <v>1781</v>
      </c>
      <c r="O1316" s="3" t="s">
        <v>2989</v>
      </c>
      <c r="P1316" s="3" t="s">
        <v>1820</v>
      </c>
      <c r="Q1316" s="3" t="s">
        <v>5026</v>
      </c>
      <c r="T1316" s="3" t="s">
        <v>1027</v>
      </c>
      <c r="U1316" s="3" t="s">
        <v>2431</v>
      </c>
      <c r="V1316" s="3"/>
      <c r="W1316" s="3"/>
    </row>
    <row r="1317" spans="1:23" ht="51.75">
      <c r="A1317" s="18">
        <f t="shared" si="20"/>
        <v>1315</v>
      </c>
      <c r="B1317" s="3" t="s">
        <v>2008</v>
      </c>
      <c r="C1317" s="3" t="s">
        <v>2461</v>
      </c>
      <c r="D1317" s="10" t="s">
        <v>565</v>
      </c>
      <c r="E1317" s="8" t="s">
        <v>2310</v>
      </c>
      <c r="F1317" s="3"/>
      <c r="G1317" s="3" t="s">
        <v>2356</v>
      </c>
      <c r="H1317" s="3"/>
      <c r="I1317" s="32">
        <v>27.519444</v>
      </c>
      <c r="J1317" s="32">
        <v>-82.208333</v>
      </c>
      <c r="K1317" s="3" t="s">
        <v>1094</v>
      </c>
      <c r="L1317" s="3" t="s">
        <v>2803</v>
      </c>
      <c r="M1317" s="3"/>
      <c r="N1317" s="3" t="s">
        <v>3275</v>
      </c>
      <c r="O1317" s="3" t="s">
        <v>3275</v>
      </c>
      <c r="P1317" s="3" t="s">
        <v>1850</v>
      </c>
      <c r="Q1317" s="3" t="s">
        <v>5027</v>
      </c>
      <c r="T1317" s="3" t="s">
        <v>1027</v>
      </c>
      <c r="U1317" s="3"/>
      <c r="V1317" s="3"/>
      <c r="W1317" s="10" t="s">
        <v>4161</v>
      </c>
    </row>
    <row r="1318" spans="1:22" s="3" customFormat="1" ht="25.5">
      <c r="A1318" s="18">
        <f t="shared" si="20"/>
        <v>1316</v>
      </c>
      <c r="B1318" s="3" t="s">
        <v>2008</v>
      </c>
      <c r="C1318" s="3" t="s">
        <v>2461</v>
      </c>
      <c r="E1318" s="3" t="s">
        <v>1932</v>
      </c>
      <c r="G1318" s="3" t="s">
        <v>4114</v>
      </c>
      <c r="I1318" s="32">
        <v>29.9</v>
      </c>
      <c r="J1318" s="32">
        <v>-83.317</v>
      </c>
      <c r="P1318" s="3" t="s">
        <v>1511</v>
      </c>
      <c r="S1318" s="10" t="s">
        <v>551</v>
      </c>
      <c r="T1318" s="10" t="s">
        <v>1282</v>
      </c>
      <c r="U1318" s="3" t="s">
        <v>1575</v>
      </c>
      <c r="V1318" s="20"/>
    </row>
    <row r="1319" spans="1:23" ht="195">
      <c r="A1319" s="18">
        <f t="shared" si="20"/>
        <v>1317</v>
      </c>
      <c r="B1319" s="3" t="s">
        <v>2008</v>
      </c>
      <c r="C1319" s="3" t="s">
        <v>2251</v>
      </c>
      <c r="D1319" s="3"/>
      <c r="E1319" s="8" t="s">
        <v>2806</v>
      </c>
      <c r="F1319" s="3"/>
      <c r="G1319" s="3" t="s">
        <v>2356</v>
      </c>
      <c r="H1319" s="3"/>
      <c r="I1319" s="32">
        <v>30.45</v>
      </c>
      <c r="J1319" s="32">
        <v>-82.8</v>
      </c>
      <c r="K1319" s="3"/>
      <c r="L1319" s="3" t="s">
        <v>3483</v>
      </c>
      <c r="M1319" s="3"/>
      <c r="N1319" s="3" t="s">
        <v>1850</v>
      </c>
      <c r="O1319" s="3" t="s">
        <v>3016</v>
      </c>
      <c r="P1319" s="3" t="s">
        <v>1820</v>
      </c>
      <c r="Q1319" s="3" t="s">
        <v>5157</v>
      </c>
      <c r="S1319" s="3"/>
      <c r="T1319" s="3" t="s">
        <v>1027</v>
      </c>
      <c r="U1319" s="3" t="s">
        <v>2431</v>
      </c>
      <c r="V1319" s="3"/>
      <c r="W1319" s="3"/>
    </row>
    <row r="1320" spans="1:23" ht="51.75">
      <c r="A1320" s="18">
        <f t="shared" si="20"/>
        <v>1318</v>
      </c>
      <c r="B1320" s="3" t="s">
        <v>2008</v>
      </c>
      <c r="C1320" s="3" t="s">
        <v>2251</v>
      </c>
      <c r="D1320" s="10" t="s">
        <v>2031</v>
      </c>
      <c r="E1320" s="8" t="s">
        <v>2806</v>
      </c>
      <c r="F1320" s="10" t="s">
        <v>4619</v>
      </c>
      <c r="G1320" s="3" t="s">
        <v>2356</v>
      </c>
      <c r="H1320" s="3"/>
      <c r="I1320" s="32">
        <v>30.436944</v>
      </c>
      <c r="J1320" s="32">
        <v>-82.776944</v>
      </c>
      <c r="K1320" s="3"/>
      <c r="L1320" s="3">
        <v>1960</v>
      </c>
      <c r="M1320" s="3"/>
      <c r="N1320" s="3" t="s">
        <v>1937</v>
      </c>
      <c r="O1320" s="3" t="s">
        <v>1850</v>
      </c>
      <c r="P1320" s="3" t="s">
        <v>1820</v>
      </c>
      <c r="Q1320" s="3" t="s">
        <v>3545</v>
      </c>
      <c r="R1320" s="10" t="s">
        <v>4377</v>
      </c>
      <c r="S1320" s="3"/>
      <c r="T1320" s="3" t="s">
        <v>1027</v>
      </c>
      <c r="U1320" s="3" t="s">
        <v>4645</v>
      </c>
      <c r="V1320" s="3"/>
      <c r="W1320" s="10" t="s">
        <v>1507</v>
      </c>
    </row>
    <row r="1321" spans="1:23" ht="78">
      <c r="A1321" s="18">
        <f t="shared" si="20"/>
        <v>1319</v>
      </c>
      <c r="B1321" s="3" t="s">
        <v>2008</v>
      </c>
      <c r="C1321" s="3" t="s">
        <v>2251</v>
      </c>
      <c r="D1321" s="10" t="s">
        <v>2031</v>
      </c>
      <c r="E1321" s="8" t="s">
        <v>2806</v>
      </c>
      <c r="F1321" s="10" t="s">
        <v>4265</v>
      </c>
      <c r="G1321" s="3" t="s">
        <v>2356</v>
      </c>
      <c r="H1321" s="3"/>
      <c r="I1321" s="32">
        <v>30.451944</v>
      </c>
      <c r="J1321" s="32">
        <v>-82.857222</v>
      </c>
      <c r="K1321" s="3"/>
      <c r="L1321" s="3">
        <v>1960</v>
      </c>
      <c r="M1321" s="3"/>
      <c r="N1321" s="3" t="s">
        <v>2985</v>
      </c>
      <c r="O1321" s="3" t="s">
        <v>1850</v>
      </c>
      <c r="P1321" s="3" t="s">
        <v>1820</v>
      </c>
      <c r="Q1321" s="3" t="s">
        <v>3545</v>
      </c>
      <c r="R1321" s="10" t="s">
        <v>4377</v>
      </c>
      <c r="S1321" s="3"/>
      <c r="T1321" s="3" t="s">
        <v>1027</v>
      </c>
      <c r="U1321" s="3" t="s">
        <v>4182</v>
      </c>
      <c r="V1321" s="3"/>
      <c r="W1321" s="10" t="s">
        <v>1508</v>
      </c>
    </row>
    <row r="1322" spans="1:22" s="3" customFormat="1" ht="25.5">
      <c r="A1322" s="18">
        <f t="shared" si="20"/>
        <v>1320</v>
      </c>
      <c r="B1322" s="3" t="s">
        <v>2008</v>
      </c>
      <c r="C1322" s="3" t="s">
        <v>2058</v>
      </c>
      <c r="E1322" s="3" t="s">
        <v>2495</v>
      </c>
      <c r="G1322" s="3" t="s">
        <v>4114</v>
      </c>
      <c r="I1322" s="32">
        <v>32.05</v>
      </c>
      <c r="J1322" s="32">
        <v>-81.083</v>
      </c>
      <c r="Q1322" s="3" t="s">
        <v>1850</v>
      </c>
      <c r="T1322" s="10" t="s">
        <v>1282</v>
      </c>
      <c r="U1322" s="3" t="s">
        <v>1575</v>
      </c>
      <c r="V1322" s="20"/>
    </row>
    <row r="1323" spans="1:23" s="3" customFormat="1" ht="64.5">
      <c r="A1323" s="18">
        <f t="shared" si="20"/>
        <v>1321</v>
      </c>
      <c r="B1323" s="3" t="s">
        <v>2008</v>
      </c>
      <c r="C1323" s="3" t="s">
        <v>1909</v>
      </c>
      <c r="E1323" s="3" t="s">
        <v>3115</v>
      </c>
      <c r="G1323" s="3" t="s">
        <v>4114</v>
      </c>
      <c r="I1323" s="32">
        <v>42.424444</v>
      </c>
      <c r="J1323" s="32">
        <v>-111.380833</v>
      </c>
      <c r="M1323" s="10" t="s">
        <v>3275</v>
      </c>
      <c r="Q1323" s="3" t="s">
        <v>2245</v>
      </c>
      <c r="T1323" s="3" t="s">
        <v>1027</v>
      </c>
      <c r="V1323" s="3">
        <v>160070039</v>
      </c>
      <c r="W1323" s="20"/>
    </row>
    <row r="1324" spans="1:23" s="3" customFormat="1" ht="25.5">
      <c r="A1324" s="18">
        <f t="shared" si="20"/>
        <v>1322</v>
      </c>
      <c r="B1324" s="3" t="s">
        <v>2008</v>
      </c>
      <c r="C1324" s="3" t="s">
        <v>1909</v>
      </c>
      <c r="E1324" s="3" t="s">
        <v>1655</v>
      </c>
      <c r="G1324" s="3" t="s">
        <v>1186</v>
      </c>
      <c r="I1324" s="32">
        <v>42.676389</v>
      </c>
      <c r="J1324" s="32">
        <v>-111.253889</v>
      </c>
      <c r="M1324" s="10" t="s">
        <v>3275</v>
      </c>
      <c r="Q1324" s="3" t="s">
        <v>1850</v>
      </c>
      <c r="T1324" s="3" t="s">
        <v>1027</v>
      </c>
      <c r="V1324" s="3">
        <v>160070087</v>
      </c>
      <c r="W1324" s="20"/>
    </row>
    <row r="1325" spans="1:23" ht="78">
      <c r="A1325" s="18">
        <f t="shared" si="20"/>
        <v>1323</v>
      </c>
      <c r="B1325" s="3" t="s">
        <v>2008</v>
      </c>
      <c r="C1325" s="3" t="s">
        <v>1909</v>
      </c>
      <c r="D1325" s="3"/>
      <c r="E1325" s="8" t="s">
        <v>2695</v>
      </c>
      <c r="G1325" s="3" t="s">
        <v>2106</v>
      </c>
      <c r="H1325" s="3"/>
      <c r="I1325" s="32">
        <v>42.8</v>
      </c>
      <c r="J1325" s="32">
        <v>-111.4</v>
      </c>
      <c r="K1325" s="3" t="s">
        <v>822</v>
      </c>
      <c r="L1325" s="3">
        <v>1906</v>
      </c>
      <c r="M1325" s="3"/>
      <c r="N1325" s="3" t="s">
        <v>3728</v>
      </c>
      <c r="O1325" s="3"/>
      <c r="P1325" s="3" t="s">
        <v>1820</v>
      </c>
      <c r="Q1325" s="3" t="s">
        <v>5256</v>
      </c>
      <c r="T1325" s="3" t="s">
        <v>1027</v>
      </c>
      <c r="U1325" s="3"/>
      <c r="V1325" s="3" t="s">
        <v>2377</v>
      </c>
      <c r="W1325" s="3"/>
    </row>
    <row r="1326" spans="1:23" ht="156">
      <c r="A1326" s="18">
        <f t="shared" si="20"/>
        <v>1324</v>
      </c>
      <c r="B1326" s="3" t="s">
        <v>2008</v>
      </c>
      <c r="C1326" s="3" t="s">
        <v>1909</v>
      </c>
      <c r="D1326" s="10" t="s">
        <v>566</v>
      </c>
      <c r="E1326" s="8" t="s">
        <v>3558</v>
      </c>
      <c r="F1326" s="10" t="s">
        <v>3769</v>
      </c>
      <c r="G1326" s="3" t="s">
        <v>2106</v>
      </c>
      <c r="H1326" s="3"/>
      <c r="I1326" s="32">
        <v>42.728333</v>
      </c>
      <c r="J1326" s="32">
        <v>-111.526667</v>
      </c>
      <c r="K1326" s="3"/>
      <c r="L1326" s="3"/>
      <c r="M1326" s="10" t="s">
        <v>4626</v>
      </c>
      <c r="N1326" s="3" t="s">
        <v>3728</v>
      </c>
      <c r="O1326" s="3"/>
      <c r="P1326" s="3" t="s">
        <v>1820</v>
      </c>
      <c r="Q1326" s="3" t="s">
        <v>5030</v>
      </c>
      <c r="R1326" s="10" t="s">
        <v>2579</v>
      </c>
      <c r="S1326" s="10" t="s">
        <v>47</v>
      </c>
      <c r="T1326" s="3" t="s">
        <v>1027</v>
      </c>
      <c r="U1326" s="3"/>
      <c r="V1326" s="3">
        <v>160290004</v>
      </c>
      <c r="W1326" s="10" t="s">
        <v>3447</v>
      </c>
    </row>
    <row r="1327" spans="1:23" s="79" customFormat="1" ht="25.5">
      <c r="A1327" s="18">
        <f t="shared" si="20"/>
        <v>1325</v>
      </c>
      <c r="B1327" s="79" t="s">
        <v>2008</v>
      </c>
      <c r="C1327" s="79" t="s">
        <v>1909</v>
      </c>
      <c r="D1327" s="79" t="s">
        <v>566</v>
      </c>
      <c r="E1327" s="80" t="s">
        <v>2811</v>
      </c>
      <c r="F1327" s="79" t="s">
        <v>2670</v>
      </c>
      <c r="G1327" s="79" t="s">
        <v>4114</v>
      </c>
      <c r="I1327" s="81"/>
      <c r="J1327" s="81"/>
      <c r="M1327" s="79" t="s">
        <v>3174</v>
      </c>
      <c r="R1327" s="79" t="s">
        <v>3775</v>
      </c>
      <c r="U1327" s="79" t="s">
        <v>4815</v>
      </c>
      <c r="W1327" s="79" t="s">
        <v>3448</v>
      </c>
    </row>
    <row r="1328" spans="1:21" s="79" customFormat="1" ht="39">
      <c r="A1328" s="18">
        <f t="shared" si="20"/>
        <v>1326</v>
      </c>
      <c r="B1328" s="79" t="s">
        <v>2008</v>
      </c>
      <c r="C1328" s="79" t="s">
        <v>1909</v>
      </c>
      <c r="E1328" s="80" t="s">
        <v>2811</v>
      </c>
      <c r="F1328" s="79" t="s">
        <v>3390</v>
      </c>
      <c r="G1328" s="79" t="s">
        <v>4114</v>
      </c>
      <c r="I1328" s="81"/>
      <c r="J1328" s="81"/>
      <c r="M1328" s="79" t="s">
        <v>3174</v>
      </c>
      <c r="R1328" s="79" t="s">
        <v>2578</v>
      </c>
      <c r="U1328" s="79" t="s">
        <v>4815</v>
      </c>
    </row>
    <row r="1329" spans="1:23" ht="39">
      <c r="A1329" s="18">
        <f t="shared" si="20"/>
        <v>1327</v>
      </c>
      <c r="B1329" s="3" t="s">
        <v>2008</v>
      </c>
      <c r="C1329" s="3" t="s">
        <v>1909</v>
      </c>
      <c r="D1329" s="10" t="s">
        <v>567</v>
      </c>
      <c r="E1329" s="8" t="s">
        <v>3895</v>
      </c>
      <c r="F1329" s="10" t="s">
        <v>3770</v>
      </c>
      <c r="G1329" s="3" t="s">
        <v>2106</v>
      </c>
      <c r="H1329" s="3"/>
      <c r="I1329" s="32">
        <v>43.049167</v>
      </c>
      <c r="J1329" s="32">
        <v>-112.122222</v>
      </c>
      <c r="K1329" s="3"/>
      <c r="L1329" s="3"/>
      <c r="M1329" s="10" t="s">
        <v>4626</v>
      </c>
      <c r="N1329" s="3" t="s">
        <v>1330</v>
      </c>
      <c r="O1329" s="3" t="s">
        <v>1850</v>
      </c>
      <c r="P1329" s="3" t="s">
        <v>1820</v>
      </c>
      <c r="Q1329" s="10" t="s">
        <v>832</v>
      </c>
      <c r="R1329" s="10" t="s">
        <v>523</v>
      </c>
      <c r="S1329" s="10" t="s">
        <v>47</v>
      </c>
      <c r="T1329" s="3" t="s">
        <v>1027</v>
      </c>
      <c r="U1329" s="3"/>
      <c r="V1329" s="3">
        <v>160110035</v>
      </c>
      <c r="W1329" s="10" t="s">
        <v>4094</v>
      </c>
    </row>
    <row r="1330" spans="1:23" ht="78">
      <c r="A1330" s="18">
        <f t="shared" si="20"/>
        <v>1328</v>
      </c>
      <c r="B1330" s="3" t="s">
        <v>2008</v>
      </c>
      <c r="C1330" s="3" t="s">
        <v>1909</v>
      </c>
      <c r="D1330" s="10" t="s">
        <v>566</v>
      </c>
      <c r="E1330" s="8" t="s">
        <v>3181</v>
      </c>
      <c r="F1330" s="10" t="s">
        <v>3771</v>
      </c>
      <c r="G1330" s="3" t="s">
        <v>4114</v>
      </c>
      <c r="H1330" s="3"/>
      <c r="I1330" s="32">
        <v>42.786667</v>
      </c>
      <c r="J1330" s="32">
        <v>-111.463333</v>
      </c>
      <c r="K1330" s="3"/>
      <c r="L1330" s="3"/>
      <c r="M1330" s="10" t="s">
        <v>4626</v>
      </c>
      <c r="N1330" s="3" t="s">
        <v>3564</v>
      </c>
      <c r="O1330" s="3" t="s">
        <v>1850</v>
      </c>
      <c r="P1330" s="3" t="s">
        <v>1820</v>
      </c>
      <c r="Q1330" s="3" t="s">
        <v>5061</v>
      </c>
      <c r="R1330" s="10" t="s">
        <v>250</v>
      </c>
      <c r="S1330" s="10" t="s">
        <v>47</v>
      </c>
      <c r="T1330" s="3" t="s">
        <v>1027</v>
      </c>
      <c r="U1330" s="10" t="s">
        <v>231</v>
      </c>
      <c r="V1330" s="3">
        <v>160290018</v>
      </c>
      <c r="W1330" s="10" t="s">
        <v>4283</v>
      </c>
    </row>
    <row r="1331" spans="1:23" ht="156">
      <c r="A1331" s="18">
        <f t="shared" si="20"/>
        <v>1329</v>
      </c>
      <c r="B1331" s="3" t="s">
        <v>2008</v>
      </c>
      <c r="C1331" s="3" t="s">
        <v>1909</v>
      </c>
      <c r="D1331" s="10" t="s">
        <v>566</v>
      </c>
      <c r="E1331" s="8" t="s">
        <v>543</v>
      </c>
      <c r="F1331" s="10" t="s">
        <v>544</v>
      </c>
      <c r="G1331" s="3" t="s">
        <v>2106</v>
      </c>
      <c r="H1331" s="3"/>
      <c r="I1331" s="32">
        <v>42.747778</v>
      </c>
      <c r="J1331" s="32">
        <v>-111.296944</v>
      </c>
      <c r="K1331" s="3"/>
      <c r="L1331" s="3"/>
      <c r="M1331" s="10" t="s">
        <v>4626</v>
      </c>
      <c r="N1331" s="3" t="s">
        <v>2827</v>
      </c>
      <c r="O1331" s="3" t="s">
        <v>1850</v>
      </c>
      <c r="P1331" s="3" t="s">
        <v>1820</v>
      </c>
      <c r="Q1331" s="3" t="s">
        <v>5225</v>
      </c>
      <c r="S1331" s="10" t="s">
        <v>47</v>
      </c>
      <c r="T1331" s="3" t="s">
        <v>1027</v>
      </c>
      <c r="U1331" s="3"/>
      <c r="V1331" s="3">
        <v>160290034</v>
      </c>
      <c r="W1331" s="10" t="s">
        <v>4215</v>
      </c>
    </row>
    <row r="1332" spans="1:23" ht="25.5">
      <c r="A1332" s="18">
        <f t="shared" si="20"/>
        <v>1330</v>
      </c>
      <c r="B1332" s="10" t="s">
        <v>2008</v>
      </c>
      <c r="C1332" s="10" t="s">
        <v>1909</v>
      </c>
      <c r="D1332" s="10" t="s">
        <v>566</v>
      </c>
      <c r="E1332" s="9" t="s">
        <v>2811</v>
      </c>
      <c r="F1332" s="10" t="s">
        <v>3772</v>
      </c>
      <c r="G1332" s="10" t="s">
        <v>4114</v>
      </c>
      <c r="H1332" s="3"/>
      <c r="I1332" s="32"/>
      <c r="J1332" s="32"/>
      <c r="K1332" s="3"/>
      <c r="L1332" s="3"/>
      <c r="M1332" s="10" t="s">
        <v>3174</v>
      </c>
      <c r="N1332" s="3"/>
      <c r="O1332" s="3"/>
      <c r="P1332" s="3"/>
      <c r="Q1332" s="3"/>
      <c r="R1332" s="10" t="s">
        <v>2579</v>
      </c>
      <c r="S1332" s="3"/>
      <c r="T1332" s="3"/>
      <c r="U1332" s="10" t="s">
        <v>2049</v>
      </c>
      <c r="V1332" s="3"/>
      <c r="W1332" s="10" t="s">
        <v>4216</v>
      </c>
    </row>
    <row r="1333" spans="1:23" ht="25.5">
      <c r="A1333" s="18">
        <f t="shared" si="20"/>
        <v>1331</v>
      </c>
      <c r="B1333" s="10" t="s">
        <v>2008</v>
      </c>
      <c r="C1333" s="10" t="s">
        <v>1909</v>
      </c>
      <c r="D1333" s="10"/>
      <c r="E1333" s="9" t="s">
        <v>2811</v>
      </c>
      <c r="F1333" s="10" t="s">
        <v>3773</v>
      </c>
      <c r="G1333" s="10" t="s">
        <v>4114</v>
      </c>
      <c r="H1333" s="3"/>
      <c r="I1333" s="32"/>
      <c r="J1333" s="32"/>
      <c r="K1333" s="3"/>
      <c r="L1333" s="3"/>
      <c r="M1333" s="10" t="s">
        <v>3174</v>
      </c>
      <c r="N1333" s="3"/>
      <c r="O1333" s="3"/>
      <c r="P1333" s="3"/>
      <c r="Q1333" s="3"/>
      <c r="R1333" s="10" t="s">
        <v>2580</v>
      </c>
      <c r="S1333" s="3"/>
      <c r="T1333" s="3"/>
      <c r="U1333" s="10" t="s">
        <v>2049</v>
      </c>
      <c r="V1333" s="3"/>
      <c r="W1333" s="10" t="s">
        <v>4217</v>
      </c>
    </row>
    <row r="1334" spans="1:23" ht="103.5">
      <c r="A1334" s="18">
        <f t="shared" si="20"/>
        <v>1332</v>
      </c>
      <c r="B1334" s="3" t="s">
        <v>2008</v>
      </c>
      <c r="C1334" s="3" t="s">
        <v>1909</v>
      </c>
      <c r="D1334" s="10" t="s">
        <v>566</v>
      </c>
      <c r="E1334" s="8" t="s">
        <v>2811</v>
      </c>
      <c r="F1334" s="7" t="s">
        <v>115</v>
      </c>
      <c r="G1334" s="3" t="s">
        <v>4114</v>
      </c>
      <c r="H1334" s="3"/>
      <c r="I1334" s="32">
        <v>42.871667</v>
      </c>
      <c r="J1334" s="32">
        <v>-111.317778</v>
      </c>
      <c r="K1334" s="3"/>
      <c r="L1334" s="3">
        <v>1955</v>
      </c>
      <c r="M1334" s="10" t="s">
        <v>4626</v>
      </c>
      <c r="N1334" s="3" t="s">
        <v>2581</v>
      </c>
      <c r="O1334" s="3" t="s">
        <v>1850</v>
      </c>
      <c r="P1334" s="3" t="s">
        <v>1820</v>
      </c>
      <c r="Q1334" s="3" t="s">
        <v>5031</v>
      </c>
      <c r="R1334" s="10" t="s">
        <v>218</v>
      </c>
      <c r="T1334" s="3" t="s">
        <v>1027</v>
      </c>
      <c r="U1334" s="3"/>
      <c r="V1334" s="3">
        <v>160290015</v>
      </c>
      <c r="W1334" s="10" t="s">
        <v>3812</v>
      </c>
    </row>
    <row r="1335" spans="1:22" s="3" customFormat="1" ht="39">
      <c r="A1335" s="18">
        <f t="shared" si="20"/>
        <v>1333</v>
      </c>
      <c r="B1335" s="3" t="s">
        <v>2008</v>
      </c>
      <c r="C1335" s="3" t="s">
        <v>2462</v>
      </c>
      <c r="E1335" s="3" t="s">
        <v>2215</v>
      </c>
      <c r="G1335" s="3" t="s">
        <v>4114</v>
      </c>
      <c r="I1335" s="32">
        <v>38.1</v>
      </c>
      <c r="J1335" s="32">
        <v>-84.717</v>
      </c>
      <c r="L1335" s="3">
        <v>1877</v>
      </c>
      <c r="O1335" s="3" t="s">
        <v>1782</v>
      </c>
      <c r="P1335" s="3" t="s">
        <v>1511</v>
      </c>
      <c r="Q1335" s="3" t="s">
        <v>5070</v>
      </c>
      <c r="T1335" s="10" t="s">
        <v>1282</v>
      </c>
      <c r="U1335" s="3" t="s">
        <v>1559</v>
      </c>
      <c r="V1335" s="20"/>
    </row>
    <row r="1336" spans="1:22" s="10" customFormat="1" ht="39">
      <c r="A1336" s="18">
        <f t="shared" si="20"/>
        <v>1334</v>
      </c>
      <c r="B1336" s="10" t="s">
        <v>2008</v>
      </c>
      <c r="C1336" s="10" t="s">
        <v>1245</v>
      </c>
      <c r="E1336" s="10" t="s">
        <v>1246</v>
      </c>
      <c r="G1336" s="10" t="s">
        <v>4114</v>
      </c>
      <c r="H1336" s="10" t="s">
        <v>1826</v>
      </c>
      <c r="I1336" s="42"/>
      <c r="J1336" s="42"/>
      <c r="U1336" s="10" t="s">
        <v>1411</v>
      </c>
      <c r="V1336" s="21"/>
    </row>
    <row r="1337" spans="1:22" s="10" customFormat="1" ht="39">
      <c r="A1337" s="18">
        <f t="shared" si="20"/>
        <v>1335</v>
      </c>
      <c r="B1337" s="10" t="s">
        <v>2008</v>
      </c>
      <c r="C1337" s="10" t="s">
        <v>1245</v>
      </c>
      <c r="E1337" s="10" t="s">
        <v>1216</v>
      </c>
      <c r="G1337" s="10" t="s">
        <v>4114</v>
      </c>
      <c r="H1337" s="10" t="s">
        <v>2233</v>
      </c>
      <c r="I1337" s="42"/>
      <c r="J1337" s="42"/>
      <c r="M1337" s="10" t="s">
        <v>3275</v>
      </c>
      <c r="U1337" s="10" t="s">
        <v>446</v>
      </c>
      <c r="V1337" s="21"/>
    </row>
    <row r="1338" spans="1:22" s="10" customFormat="1" ht="25.5">
      <c r="A1338" s="18">
        <f t="shared" si="20"/>
        <v>1336</v>
      </c>
      <c r="B1338" s="10" t="s">
        <v>2008</v>
      </c>
      <c r="C1338" s="10" t="s">
        <v>1245</v>
      </c>
      <c r="E1338" s="10" t="s">
        <v>682</v>
      </c>
      <c r="G1338" s="10" t="s">
        <v>4114</v>
      </c>
      <c r="I1338" s="42"/>
      <c r="J1338" s="42"/>
      <c r="M1338" s="10" t="s">
        <v>3275</v>
      </c>
      <c r="U1338" s="10" t="s">
        <v>2431</v>
      </c>
      <c r="V1338" s="21"/>
    </row>
    <row r="1339" spans="1:22" s="10" customFormat="1" ht="25.5">
      <c r="A1339" s="18">
        <f t="shared" si="20"/>
        <v>1337</v>
      </c>
      <c r="B1339" s="10" t="s">
        <v>2008</v>
      </c>
      <c r="C1339" s="10" t="s">
        <v>1245</v>
      </c>
      <c r="E1339" s="10" t="s">
        <v>151</v>
      </c>
      <c r="G1339" s="10" t="s">
        <v>4114</v>
      </c>
      <c r="I1339" s="42"/>
      <c r="J1339" s="42"/>
      <c r="M1339" s="10" t="s">
        <v>3275</v>
      </c>
      <c r="U1339" s="10" t="s">
        <v>2431</v>
      </c>
      <c r="V1339" s="21"/>
    </row>
    <row r="1340" spans="1:22" s="10" customFormat="1" ht="64.5">
      <c r="A1340" s="18">
        <f t="shared" si="20"/>
        <v>1338</v>
      </c>
      <c r="B1340" s="10" t="s">
        <v>2008</v>
      </c>
      <c r="C1340" s="10" t="s">
        <v>1217</v>
      </c>
      <c r="E1340" s="10" t="s">
        <v>1218</v>
      </c>
      <c r="G1340" s="10" t="s">
        <v>4114</v>
      </c>
      <c r="H1340" s="10" t="s">
        <v>1405</v>
      </c>
      <c r="I1340" s="42"/>
      <c r="J1340" s="42"/>
      <c r="U1340" s="10" t="s">
        <v>1411</v>
      </c>
      <c r="V1340" s="21"/>
    </row>
    <row r="1341" spans="1:23" ht="90.75">
      <c r="A1341" s="18">
        <f t="shared" si="20"/>
        <v>1339</v>
      </c>
      <c r="B1341" s="3" t="s">
        <v>2008</v>
      </c>
      <c r="C1341" s="3" t="s">
        <v>3206</v>
      </c>
      <c r="D1341" s="3"/>
      <c r="E1341" s="8" t="s">
        <v>2577</v>
      </c>
      <c r="G1341" s="3" t="s">
        <v>2145</v>
      </c>
      <c r="H1341" s="3"/>
      <c r="I1341" s="32">
        <v>46.608333</v>
      </c>
      <c r="J1341" s="32">
        <v>-112.740833</v>
      </c>
      <c r="K1341" s="3" t="s">
        <v>791</v>
      </c>
      <c r="L1341" s="3">
        <v>1921</v>
      </c>
      <c r="M1341" s="3"/>
      <c r="N1341" s="3" t="s">
        <v>2535</v>
      </c>
      <c r="O1341" s="3" t="s">
        <v>2127</v>
      </c>
      <c r="P1341" s="3" t="s">
        <v>2298</v>
      </c>
      <c r="Q1341" s="3" t="s">
        <v>5071</v>
      </c>
      <c r="T1341" s="3" t="s">
        <v>1027</v>
      </c>
      <c r="U1341" s="3"/>
      <c r="V1341" s="3" t="s">
        <v>2377</v>
      </c>
      <c r="W1341" s="3"/>
    </row>
    <row r="1342" spans="1:23" ht="39">
      <c r="A1342" s="18">
        <f t="shared" si="20"/>
        <v>1340</v>
      </c>
      <c r="B1342" s="3" t="s">
        <v>2008</v>
      </c>
      <c r="C1342" s="3" t="s">
        <v>3206</v>
      </c>
      <c r="D1342" s="3"/>
      <c r="E1342" s="8" t="s">
        <v>117</v>
      </c>
      <c r="F1342" s="7" t="s">
        <v>116</v>
      </c>
      <c r="G1342" s="3" t="s">
        <v>2145</v>
      </c>
      <c r="H1342" s="3"/>
      <c r="I1342" s="32">
        <v>45.040556</v>
      </c>
      <c r="J1342" s="32">
        <v>-111.957222</v>
      </c>
      <c r="K1342" s="10"/>
      <c r="L1342" s="3">
        <v>1912</v>
      </c>
      <c r="M1342" s="10" t="s">
        <v>4626</v>
      </c>
      <c r="N1342" s="3" t="s">
        <v>3725</v>
      </c>
      <c r="O1342" s="3" t="s">
        <v>1850</v>
      </c>
      <c r="P1342" s="3" t="s">
        <v>1850</v>
      </c>
      <c r="Q1342" s="10" t="s">
        <v>2958</v>
      </c>
      <c r="R1342" s="10" t="s">
        <v>2309</v>
      </c>
      <c r="T1342" s="3" t="s">
        <v>1027</v>
      </c>
      <c r="U1342" s="10" t="s">
        <v>2959</v>
      </c>
      <c r="V1342" s="3">
        <v>300570842</v>
      </c>
      <c r="W1342" s="3"/>
    </row>
    <row r="1343" spans="1:22" s="3" customFormat="1" ht="39">
      <c r="A1343" s="18">
        <f t="shared" si="20"/>
        <v>1341</v>
      </c>
      <c r="B1343" s="3" t="s">
        <v>2008</v>
      </c>
      <c r="C1343" s="3" t="s">
        <v>1758</v>
      </c>
      <c r="E1343" s="3" t="s">
        <v>4091</v>
      </c>
      <c r="G1343" s="10" t="s">
        <v>4114</v>
      </c>
      <c r="I1343" s="32">
        <v>33.75</v>
      </c>
      <c r="J1343" s="32">
        <v>-77.5</v>
      </c>
      <c r="K1343" s="3" t="s">
        <v>491</v>
      </c>
      <c r="P1343" s="3" t="s">
        <v>1511</v>
      </c>
      <c r="Q1343" s="3" t="s">
        <v>5078</v>
      </c>
      <c r="S1343" s="3" t="s">
        <v>3543</v>
      </c>
      <c r="T1343" s="3" t="s">
        <v>3867</v>
      </c>
      <c r="U1343" s="10" t="s">
        <v>3867</v>
      </c>
      <c r="V1343" s="20"/>
    </row>
    <row r="1344" spans="1:22" s="3" customFormat="1" ht="39">
      <c r="A1344" s="18">
        <f t="shared" si="20"/>
        <v>1342</v>
      </c>
      <c r="B1344" s="3" t="s">
        <v>2008</v>
      </c>
      <c r="C1344" s="3" t="s">
        <v>1758</v>
      </c>
      <c r="E1344" s="3" t="s">
        <v>4232</v>
      </c>
      <c r="G1344" s="10" t="s">
        <v>4114</v>
      </c>
      <c r="I1344" s="32">
        <v>34.5</v>
      </c>
      <c r="J1344" s="32">
        <v>-76.75</v>
      </c>
      <c r="K1344" s="3" t="s">
        <v>491</v>
      </c>
      <c r="P1344" s="3" t="s">
        <v>1511</v>
      </c>
      <c r="Q1344" s="3" t="s">
        <v>5079</v>
      </c>
      <c r="S1344" s="3" t="s">
        <v>3543</v>
      </c>
      <c r="T1344" s="3" t="s">
        <v>3867</v>
      </c>
      <c r="U1344" s="10" t="s">
        <v>3867</v>
      </c>
      <c r="V1344" s="20"/>
    </row>
    <row r="1345" spans="1:23" ht="51.75">
      <c r="A1345" s="18">
        <f t="shared" si="20"/>
        <v>1343</v>
      </c>
      <c r="B1345" s="3" t="s">
        <v>2008</v>
      </c>
      <c r="C1345" s="3" t="s">
        <v>1758</v>
      </c>
      <c r="D1345" s="3"/>
      <c r="E1345" s="9" t="s">
        <v>4061</v>
      </c>
      <c r="F1345" s="10"/>
      <c r="G1345" s="10" t="s">
        <v>4114</v>
      </c>
      <c r="H1345" s="3"/>
      <c r="I1345" s="32">
        <v>35.5</v>
      </c>
      <c r="J1345" s="32">
        <v>-76.5</v>
      </c>
      <c r="K1345" s="3" t="s">
        <v>1261</v>
      </c>
      <c r="L1345" s="3"/>
      <c r="M1345" s="10" t="s">
        <v>3889</v>
      </c>
      <c r="N1345" s="3" t="s">
        <v>1394</v>
      </c>
      <c r="O1345" s="3" t="s">
        <v>2415</v>
      </c>
      <c r="P1345" s="10" t="s">
        <v>1820</v>
      </c>
      <c r="Q1345" s="3"/>
      <c r="S1345" s="10"/>
      <c r="T1345" s="3" t="s">
        <v>1027</v>
      </c>
      <c r="U1345" s="10" t="s">
        <v>3867</v>
      </c>
      <c r="V1345" s="3"/>
      <c r="W1345" s="3"/>
    </row>
    <row r="1346" spans="1:21" s="10" customFormat="1" ht="39">
      <c r="A1346" s="18">
        <f t="shared" si="20"/>
        <v>1344</v>
      </c>
      <c r="B1346" s="10" t="s">
        <v>2008</v>
      </c>
      <c r="C1346" s="10" t="s">
        <v>1758</v>
      </c>
      <c r="D1346" s="10" t="s">
        <v>4814</v>
      </c>
      <c r="E1346" s="9" t="s">
        <v>4061</v>
      </c>
      <c r="F1346" s="10" t="s">
        <v>1930</v>
      </c>
      <c r="G1346" s="10" t="s">
        <v>4114</v>
      </c>
      <c r="I1346" s="42"/>
      <c r="J1346" s="42"/>
      <c r="M1346" s="10" t="s">
        <v>3301</v>
      </c>
      <c r="P1346" s="10" t="s">
        <v>1820</v>
      </c>
      <c r="R1346" s="10" t="s">
        <v>4377</v>
      </c>
      <c r="U1346" s="10" t="s">
        <v>4576</v>
      </c>
    </row>
    <row r="1347" spans="1:23" ht="39">
      <c r="A1347" s="18">
        <f t="shared" si="20"/>
        <v>1345</v>
      </c>
      <c r="B1347" s="3" t="s">
        <v>2008</v>
      </c>
      <c r="C1347" s="3" t="s">
        <v>1758</v>
      </c>
      <c r="D1347" s="3"/>
      <c r="E1347" s="8" t="s">
        <v>4760</v>
      </c>
      <c r="F1347" s="25" t="s">
        <v>4511</v>
      </c>
      <c r="G1347" s="10" t="s">
        <v>4114</v>
      </c>
      <c r="H1347" s="3"/>
      <c r="I1347" s="32">
        <v>35.384167</v>
      </c>
      <c r="J1347" s="32">
        <v>-76.793611</v>
      </c>
      <c r="K1347" s="10" t="s">
        <v>4519</v>
      </c>
      <c r="L1347" s="3">
        <v>1951</v>
      </c>
      <c r="M1347" s="10" t="s">
        <v>4839</v>
      </c>
      <c r="N1347" s="3" t="s">
        <v>1344</v>
      </c>
      <c r="O1347" s="3" t="s">
        <v>1850</v>
      </c>
      <c r="P1347" s="3" t="s">
        <v>1820</v>
      </c>
      <c r="Q1347" s="3" t="s">
        <v>1605</v>
      </c>
      <c r="S1347" s="3"/>
      <c r="T1347" s="3" t="s">
        <v>1027</v>
      </c>
      <c r="U1347" s="10" t="s">
        <v>4761</v>
      </c>
      <c r="V1347" s="3"/>
      <c r="W1347" s="3"/>
    </row>
    <row r="1348" spans="1:23" ht="51.75">
      <c r="A1348" s="18">
        <f t="shared" si="20"/>
        <v>1346</v>
      </c>
      <c r="B1348" s="3" t="s">
        <v>2008</v>
      </c>
      <c r="C1348" s="3" t="s">
        <v>1758</v>
      </c>
      <c r="D1348" s="3"/>
      <c r="E1348" s="8" t="s">
        <v>2073</v>
      </c>
      <c r="F1348" s="3"/>
      <c r="G1348" s="10" t="s">
        <v>4114</v>
      </c>
      <c r="H1348" s="3"/>
      <c r="I1348" s="32">
        <v>35.333333</v>
      </c>
      <c r="J1348" s="32">
        <v>-76.771389</v>
      </c>
      <c r="K1348" s="3"/>
      <c r="L1348" s="3">
        <v>1951</v>
      </c>
      <c r="M1348" s="3"/>
      <c r="N1348" s="3" t="s">
        <v>1744</v>
      </c>
      <c r="O1348" s="3" t="s">
        <v>1850</v>
      </c>
      <c r="P1348" s="3" t="s">
        <v>1820</v>
      </c>
      <c r="Q1348" s="3" t="s">
        <v>1606</v>
      </c>
      <c r="S1348" s="3"/>
      <c r="T1348" s="3" t="s">
        <v>1027</v>
      </c>
      <c r="U1348" s="3"/>
      <c r="V1348" s="3"/>
      <c r="W1348" s="3"/>
    </row>
    <row r="1349" spans="1:21" s="10" customFormat="1" ht="51.75">
      <c r="A1349" s="18">
        <f aca="true" t="shared" si="21" ref="A1349:A1406">A1348+1</f>
        <v>1347</v>
      </c>
      <c r="B1349" s="10" t="s">
        <v>2008</v>
      </c>
      <c r="C1349" s="10" t="s">
        <v>4978</v>
      </c>
      <c r="D1349" s="10" t="s">
        <v>4655</v>
      </c>
      <c r="E1349" s="9" t="s">
        <v>4656</v>
      </c>
      <c r="F1349" s="10" t="s">
        <v>4979</v>
      </c>
      <c r="G1349" s="10" t="s">
        <v>4114</v>
      </c>
      <c r="I1349" s="42"/>
      <c r="J1349" s="42"/>
      <c r="K1349" s="10" t="s">
        <v>4659</v>
      </c>
      <c r="M1349" s="10" t="s">
        <v>4718</v>
      </c>
      <c r="O1349" s="10" t="s">
        <v>4380</v>
      </c>
      <c r="P1349" s="10" t="s">
        <v>1820</v>
      </c>
      <c r="S1349" s="10" t="s">
        <v>3227</v>
      </c>
      <c r="U1349" s="10" t="s">
        <v>4658</v>
      </c>
    </row>
    <row r="1350" spans="1:22" s="3" customFormat="1" ht="78">
      <c r="A1350" s="18">
        <f t="shared" si="21"/>
        <v>1348</v>
      </c>
      <c r="B1350" s="3" t="s">
        <v>2008</v>
      </c>
      <c r="C1350" s="3" t="s">
        <v>2057</v>
      </c>
      <c r="E1350" s="3" t="s">
        <v>2390</v>
      </c>
      <c r="G1350" s="3" t="s">
        <v>4114</v>
      </c>
      <c r="I1350" s="32">
        <v>31.5</v>
      </c>
      <c r="J1350" s="32">
        <v>-79</v>
      </c>
      <c r="K1350" s="3" t="s">
        <v>98</v>
      </c>
      <c r="M1350" s="10" t="s">
        <v>4626</v>
      </c>
      <c r="P1350" s="3" t="s">
        <v>1511</v>
      </c>
      <c r="Q1350" s="3" t="s">
        <v>5080</v>
      </c>
      <c r="T1350" s="3" t="s">
        <v>4219</v>
      </c>
      <c r="U1350" s="10" t="s">
        <v>3867</v>
      </c>
      <c r="V1350" s="20"/>
    </row>
    <row r="1351" spans="1:22" s="3" customFormat="1" ht="39">
      <c r="A1351" s="18">
        <f t="shared" si="21"/>
        <v>1349</v>
      </c>
      <c r="B1351" s="3" t="s">
        <v>2008</v>
      </c>
      <c r="C1351" s="3" t="s">
        <v>2057</v>
      </c>
      <c r="E1351" s="3" t="s">
        <v>2216</v>
      </c>
      <c r="G1351" s="3" t="s">
        <v>4114</v>
      </c>
      <c r="I1351" s="32">
        <v>32.75</v>
      </c>
      <c r="J1351" s="32">
        <v>-80</v>
      </c>
      <c r="M1351" s="10" t="s">
        <v>4626</v>
      </c>
      <c r="P1351" s="3" t="s">
        <v>1511</v>
      </c>
      <c r="T1351" s="10" t="s">
        <v>1282</v>
      </c>
      <c r="U1351" s="3" t="s">
        <v>1575</v>
      </c>
      <c r="V1351" s="20"/>
    </row>
    <row r="1352" spans="1:22" s="3" customFormat="1" ht="39">
      <c r="A1352" s="18">
        <f t="shared" si="21"/>
        <v>1350</v>
      </c>
      <c r="B1352" s="3" t="s">
        <v>2008</v>
      </c>
      <c r="C1352" s="3" t="s">
        <v>2057</v>
      </c>
      <c r="E1352" s="3" t="s">
        <v>2365</v>
      </c>
      <c r="G1352" s="3" t="s">
        <v>4114</v>
      </c>
      <c r="I1352" s="32">
        <v>32.583</v>
      </c>
      <c r="J1352" s="32">
        <v>-80.917</v>
      </c>
      <c r="M1352" s="10" t="s">
        <v>4626</v>
      </c>
      <c r="P1352" s="3" t="s">
        <v>1511</v>
      </c>
      <c r="T1352" s="10" t="s">
        <v>1282</v>
      </c>
      <c r="U1352" s="3" t="s">
        <v>1575</v>
      </c>
      <c r="V1352" s="20"/>
    </row>
    <row r="1353" spans="1:22" s="3" customFormat="1" ht="25.5">
      <c r="A1353" s="18">
        <f t="shared" si="21"/>
        <v>1351</v>
      </c>
      <c r="B1353" s="3" t="s">
        <v>2008</v>
      </c>
      <c r="C1353" s="3" t="s">
        <v>2445</v>
      </c>
      <c r="E1353" s="3" t="s">
        <v>2771</v>
      </c>
      <c r="G1353" s="3" t="s">
        <v>4114</v>
      </c>
      <c r="I1353" s="32">
        <v>35.75</v>
      </c>
      <c r="J1353" s="32">
        <v>-87.75</v>
      </c>
      <c r="K1353" s="10"/>
      <c r="O1353" s="3" t="s">
        <v>2638</v>
      </c>
      <c r="P1353" s="3" t="s">
        <v>1511</v>
      </c>
      <c r="Q1353" s="10" t="s">
        <v>621</v>
      </c>
      <c r="S1353" s="10" t="s">
        <v>2905</v>
      </c>
      <c r="T1353" s="3" t="s">
        <v>3610</v>
      </c>
      <c r="U1353" s="10" t="s">
        <v>1748</v>
      </c>
      <c r="V1353" s="20"/>
    </row>
    <row r="1354" spans="1:23" ht="103.5">
      <c r="A1354" s="18">
        <f t="shared" si="21"/>
        <v>1352</v>
      </c>
      <c r="B1354" s="3" t="s">
        <v>2008</v>
      </c>
      <c r="C1354" s="3" t="s">
        <v>2445</v>
      </c>
      <c r="D1354" s="10" t="s">
        <v>1082</v>
      </c>
      <c r="E1354" s="8" t="s">
        <v>1926</v>
      </c>
      <c r="G1354" s="3" t="s">
        <v>4114</v>
      </c>
      <c r="H1354" s="3"/>
      <c r="I1354" s="32">
        <v>35.5</v>
      </c>
      <c r="J1354" s="32">
        <f>-87.25+I1354</f>
        <v>-51.75</v>
      </c>
      <c r="K1354" s="3"/>
      <c r="L1354" s="3">
        <v>1894</v>
      </c>
      <c r="M1354" s="10" t="s">
        <v>4626</v>
      </c>
      <c r="N1354" s="3" t="s">
        <v>2375</v>
      </c>
      <c r="O1354" s="3" t="s">
        <v>2006</v>
      </c>
      <c r="P1354" s="3" t="s">
        <v>1820</v>
      </c>
      <c r="Q1354" s="3" t="s">
        <v>1370</v>
      </c>
      <c r="T1354" s="3" t="s">
        <v>1027</v>
      </c>
      <c r="U1354" s="3"/>
      <c r="V1354" s="3"/>
      <c r="W1354" s="10" t="s">
        <v>4162</v>
      </c>
    </row>
    <row r="1355" spans="1:23" ht="39">
      <c r="A1355" s="18">
        <f t="shared" si="21"/>
        <v>1353</v>
      </c>
      <c r="B1355" s="3" t="s">
        <v>2008</v>
      </c>
      <c r="C1355" s="3" t="s">
        <v>2445</v>
      </c>
      <c r="D1355" s="3"/>
      <c r="E1355" s="8" t="s">
        <v>4112</v>
      </c>
      <c r="G1355" s="3" t="s">
        <v>4114</v>
      </c>
      <c r="H1355" s="3"/>
      <c r="I1355" s="32">
        <v>35.723333</v>
      </c>
      <c r="J1355" s="32">
        <v>-87.249722</v>
      </c>
      <c r="K1355" s="3"/>
      <c r="L1355" s="3">
        <v>1893</v>
      </c>
      <c r="M1355" s="10" t="s">
        <v>4626</v>
      </c>
      <c r="N1355" s="3" t="s">
        <v>2911</v>
      </c>
      <c r="O1355" s="3" t="s">
        <v>1850</v>
      </c>
      <c r="P1355" s="3" t="s">
        <v>1820</v>
      </c>
      <c r="Q1355" s="3"/>
      <c r="R1355" s="7" t="s">
        <v>118</v>
      </c>
      <c r="T1355" s="3" t="s">
        <v>1027</v>
      </c>
      <c r="U1355" s="3"/>
      <c r="V1355" s="3"/>
      <c r="W1355" s="10" t="s">
        <v>4607</v>
      </c>
    </row>
    <row r="1356" spans="1:23" ht="39">
      <c r="A1356" s="18">
        <f t="shared" si="21"/>
        <v>1354</v>
      </c>
      <c r="B1356" s="3" t="s">
        <v>2008</v>
      </c>
      <c r="C1356" s="3" t="s">
        <v>2445</v>
      </c>
      <c r="D1356" s="10" t="s">
        <v>545</v>
      </c>
      <c r="E1356" s="8" t="s">
        <v>3878</v>
      </c>
      <c r="G1356" s="3" t="s">
        <v>4114</v>
      </c>
      <c r="H1356" s="3"/>
      <c r="I1356" s="32">
        <v>35.659167</v>
      </c>
      <c r="J1356" s="32">
        <v>-87.188889</v>
      </c>
      <c r="K1356" s="3"/>
      <c r="L1356" s="3">
        <v>1935</v>
      </c>
      <c r="M1356" s="10" t="s">
        <v>4626</v>
      </c>
      <c r="N1356" s="3" t="s">
        <v>2376</v>
      </c>
      <c r="O1356" s="3" t="s">
        <v>1850</v>
      </c>
      <c r="P1356" s="3" t="s">
        <v>1820</v>
      </c>
      <c r="Q1356" s="3"/>
      <c r="R1356" s="7" t="s">
        <v>119</v>
      </c>
      <c r="T1356" s="3" t="s">
        <v>1027</v>
      </c>
      <c r="U1356" s="3"/>
      <c r="V1356" s="3"/>
      <c r="W1356" s="10" t="s">
        <v>4163</v>
      </c>
    </row>
    <row r="1357" spans="1:23" ht="39">
      <c r="A1357" s="18">
        <f t="shared" si="21"/>
        <v>1355</v>
      </c>
      <c r="B1357" s="3" t="s">
        <v>2008</v>
      </c>
      <c r="C1357" s="3" t="s">
        <v>2445</v>
      </c>
      <c r="D1357" s="10" t="s">
        <v>1083</v>
      </c>
      <c r="E1357" s="8" t="s">
        <v>3015</v>
      </c>
      <c r="G1357" s="3" t="s">
        <v>4114</v>
      </c>
      <c r="H1357" s="3"/>
      <c r="I1357" s="32">
        <v>35.526111</v>
      </c>
      <c r="J1357" s="32">
        <v>-87.184722</v>
      </c>
      <c r="K1357" s="3"/>
      <c r="L1357" s="3">
        <v>1893</v>
      </c>
      <c r="M1357" s="10" t="s">
        <v>4626</v>
      </c>
      <c r="N1357" s="3" t="s">
        <v>3652</v>
      </c>
      <c r="O1357" s="3" t="s">
        <v>1850</v>
      </c>
      <c r="P1357" s="3" t="s">
        <v>1820</v>
      </c>
      <c r="Q1357" s="3"/>
      <c r="T1357" s="3" t="s">
        <v>1027</v>
      </c>
      <c r="U1357" s="3"/>
      <c r="V1357" s="3"/>
      <c r="W1357" s="10" t="s">
        <v>4608</v>
      </c>
    </row>
    <row r="1358" spans="1:21" s="10" customFormat="1" ht="78">
      <c r="A1358" s="18">
        <f t="shared" si="21"/>
        <v>1356</v>
      </c>
      <c r="B1358" s="10" t="s">
        <v>2008</v>
      </c>
      <c r="C1358" s="10" t="s">
        <v>2445</v>
      </c>
      <c r="D1358" s="10" t="s">
        <v>4618</v>
      </c>
      <c r="E1358" s="9" t="s">
        <v>4273</v>
      </c>
      <c r="G1358" s="10" t="s">
        <v>4114</v>
      </c>
      <c r="H1358" s="10" t="s">
        <v>4390</v>
      </c>
      <c r="I1358" s="42"/>
      <c r="J1358" s="42"/>
      <c r="O1358" s="10" t="s">
        <v>4810</v>
      </c>
      <c r="S1358" s="10" t="s">
        <v>4183</v>
      </c>
      <c r="T1358" s="10" t="s">
        <v>4658</v>
      </c>
      <c r="U1358" s="10" t="s">
        <v>4658</v>
      </c>
    </row>
    <row r="1359" spans="1:22" s="3" customFormat="1" ht="25.5">
      <c r="A1359" s="18">
        <f t="shared" si="21"/>
        <v>1357</v>
      </c>
      <c r="B1359" s="3" t="s">
        <v>2008</v>
      </c>
      <c r="C1359" s="3" t="s">
        <v>2445</v>
      </c>
      <c r="E1359" s="3" t="s">
        <v>2196</v>
      </c>
      <c r="G1359" s="3" t="s">
        <v>4114</v>
      </c>
      <c r="I1359" s="32">
        <v>35.8</v>
      </c>
      <c r="J1359" s="32">
        <v>-82.383333</v>
      </c>
      <c r="P1359" s="3" t="s">
        <v>1511</v>
      </c>
      <c r="T1359" s="3" t="s">
        <v>3610</v>
      </c>
      <c r="V1359" s="20"/>
    </row>
    <row r="1360" spans="1:22" s="10" customFormat="1" ht="25.5">
      <c r="A1360" s="18">
        <f t="shared" si="21"/>
        <v>1358</v>
      </c>
      <c r="B1360" s="10" t="s">
        <v>2008</v>
      </c>
      <c r="C1360" s="10" t="s">
        <v>2445</v>
      </c>
      <c r="D1360" s="10" t="s">
        <v>4740</v>
      </c>
      <c r="E1360" s="10" t="s">
        <v>1526</v>
      </c>
      <c r="G1360" s="10" t="s">
        <v>1527</v>
      </c>
      <c r="H1360" s="28" t="s">
        <v>1481</v>
      </c>
      <c r="I1360" s="32">
        <v>35.8</v>
      </c>
      <c r="J1360" s="32">
        <v>-82.383333</v>
      </c>
      <c r="M1360" s="10" t="s">
        <v>3275</v>
      </c>
      <c r="T1360" s="3" t="s">
        <v>3610</v>
      </c>
      <c r="U1360" s="10" t="s">
        <v>1411</v>
      </c>
      <c r="V1360" s="21"/>
    </row>
    <row r="1361" spans="1:22" s="10" customFormat="1" ht="64.5">
      <c r="A1361" s="18">
        <f t="shared" si="21"/>
        <v>1359</v>
      </c>
      <c r="B1361" s="10" t="s">
        <v>2008</v>
      </c>
      <c r="C1361" s="10" t="s">
        <v>2445</v>
      </c>
      <c r="D1361" s="10" t="s">
        <v>4404</v>
      </c>
      <c r="E1361" s="10" t="s">
        <v>4405</v>
      </c>
      <c r="G1361" s="10" t="s">
        <v>4114</v>
      </c>
      <c r="H1361" s="28" t="s">
        <v>4406</v>
      </c>
      <c r="I1361" s="42"/>
      <c r="J1361" s="42"/>
      <c r="M1361" s="10" t="s">
        <v>3679</v>
      </c>
      <c r="O1361" s="10" t="s">
        <v>4732</v>
      </c>
      <c r="T1361" s="10" t="s">
        <v>4658</v>
      </c>
      <c r="U1361" s="10" t="s">
        <v>4658</v>
      </c>
      <c r="V1361" s="21"/>
    </row>
    <row r="1362" spans="1:22" s="3" customFormat="1" ht="25.5">
      <c r="A1362" s="18">
        <f t="shared" si="21"/>
        <v>1360</v>
      </c>
      <c r="B1362" s="3" t="s">
        <v>2008</v>
      </c>
      <c r="C1362" s="3" t="s">
        <v>2445</v>
      </c>
      <c r="E1362" s="3" t="s">
        <v>2486</v>
      </c>
      <c r="G1362" s="3" t="s">
        <v>4114</v>
      </c>
      <c r="I1362" s="32">
        <v>36.5</v>
      </c>
      <c r="J1362" s="32">
        <v>-81.75</v>
      </c>
      <c r="P1362" s="3" t="s">
        <v>1511</v>
      </c>
      <c r="T1362" s="3" t="s">
        <v>3610</v>
      </c>
      <c r="V1362" s="20"/>
    </row>
    <row r="1363" spans="1:22" s="3" customFormat="1" ht="25.5">
      <c r="A1363" s="18">
        <f t="shared" si="21"/>
        <v>1361</v>
      </c>
      <c r="B1363" s="3" t="s">
        <v>2008</v>
      </c>
      <c r="C1363" s="3" t="s">
        <v>2445</v>
      </c>
      <c r="E1363" s="3" t="s">
        <v>2627</v>
      </c>
      <c r="G1363" s="3" t="s">
        <v>4114</v>
      </c>
      <c r="I1363" s="32">
        <v>35.616667</v>
      </c>
      <c r="J1363" s="32">
        <v>-88</v>
      </c>
      <c r="O1363" s="3" t="s">
        <v>2975</v>
      </c>
      <c r="P1363" s="3" t="s">
        <v>1511</v>
      </c>
      <c r="Q1363" s="3" t="s">
        <v>4106</v>
      </c>
      <c r="S1363" s="3" t="s">
        <v>5287</v>
      </c>
      <c r="T1363" s="3" t="s">
        <v>3610</v>
      </c>
      <c r="V1363" s="20"/>
    </row>
    <row r="1364" spans="1:23" s="3" customFormat="1" ht="25.5">
      <c r="A1364" s="18">
        <f t="shared" si="21"/>
        <v>1362</v>
      </c>
      <c r="B1364" s="3" t="s">
        <v>2008</v>
      </c>
      <c r="C1364" s="3" t="s">
        <v>1910</v>
      </c>
      <c r="D1364" s="10" t="s">
        <v>536</v>
      </c>
      <c r="E1364" s="3" t="s">
        <v>3114</v>
      </c>
      <c r="G1364" s="3" t="s">
        <v>4114</v>
      </c>
      <c r="I1364" s="32">
        <v>41.826944</v>
      </c>
      <c r="J1364" s="32">
        <v>-111.290278</v>
      </c>
      <c r="P1364" s="3" t="s">
        <v>1511</v>
      </c>
      <c r="T1364" s="3" t="s">
        <v>1027</v>
      </c>
      <c r="V1364" s="3">
        <v>490330019</v>
      </c>
      <c r="W1364" s="21" t="s">
        <v>4737</v>
      </c>
    </row>
    <row r="1365" spans="1:23" ht="51.75">
      <c r="A1365" s="18">
        <f t="shared" si="21"/>
        <v>1363</v>
      </c>
      <c r="B1365" s="3" t="s">
        <v>2008</v>
      </c>
      <c r="C1365" s="3" t="s">
        <v>1910</v>
      </c>
      <c r="D1365" s="3"/>
      <c r="E1365" s="8" t="s">
        <v>3385</v>
      </c>
      <c r="G1365" s="3" t="s">
        <v>1818</v>
      </c>
      <c r="H1365" s="3"/>
      <c r="I1365" s="32">
        <v>40.166667</v>
      </c>
      <c r="J1365" s="32">
        <v>-111.433333</v>
      </c>
      <c r="K1365" s="3"/>
      <c r="L1365" s="3">
        <v>1889</v>
      </c>
      <c r="M1365" s="3"/>
      <c r="N1365" s="3" t="s">
        <v>1850</v>
      </c>
      <c r="O1365" s="3" t="s">
        <v>1850</v>
      </c>
      <c r="P1365" s="3" t="s">
        <v>1820</v>
      </c>
      <c r="Q1365" s="3" t="s">
        <v>5081</v>
      </c>
      <c r="T1365" s="3" t="s">
        <v>1027</v>
      </c>
      <c r="U1365" s="3"/>
      <c r="V1365" s="3">
        <v>490490073</v>
      </c>
      <c r="W1365" s="3"/>
    </row>
    <row r="1366" spans="1:23" ht="51.75">
      <c r="A1366" s="18">
        <f t="shared" si="21"/>
        <v>1364</v>
      </c>
      <c r="B1366" s="3" t="s">
        <v>2008</v>
      </c>
      <c r="C1366" s="3" t="s">
        <v>1910</v>
      </c>
      <c r="D1366" s="10" t="s">
        <v>1029</v>
      </c>
      <c r="E1366" s="8" t="s">
        <v>2941</v>
      </c>
      <c r="F1366" s="10" t="s">
        <v>2957</v>
      </c>
      <c r="G1366" s="3" t="s">
        <v>1818</v>
      </c>
      <c r="H1366" s="3"/>
      <c r="I1366" s="32">
        <v>40.606667</v>
      </c>
      <c r="J1366" s="32">
        <v>-109.490556</v>
      </c>
      <c r="K1366" s="3"/>
      <c r="L1366" s="3">
        <v>1915</v>
      </c>
      <c r="M1366" s="10" t="s">
        <v>2256</v>
      </c>
      <c r="N1366" s="3" t="s">
        <v>3381</v>
      </c>
      <c r="O1366" s="3" t="s">
        <v>1850</v>
      </c>
      <c r="P1366" s="3" t="s">
        <v>1820</v>
      </c>
      <c r="Q1366" s="3" t="s">
        <v>5082</v>
      </c>
      <c r="R1366" s="10" t="s">
        <v>3113</v>
      </c>
      <c r="T1366" s="3" t="s">
        <v>1027</v>
      </c>
      <c r="U1366" s="10" t="s">
        <v>2048</v>
      </c>
      <c r="V1366" s="3">
        <v>490470028</v>
      </c>
      <c r="W1366" s="10" t="s">
        <v>4103</v>
      </c>
    </row>
    <row r="1367" spans="1:21" s="10" customFormat="1" ht="25.5">
      <c r="A1367" s="18">
        <f t="shared" si="21"/>
        <v>1365</v>
      </c>
      <c r="B1367" s="10" t="s">
        <v>2008</v>
      </c>
      <c r="C1367" s="10" t="s">
        <v>3713</v>
      </c>
      <c r="E1367" s="9" t="s">
        <v>3714</v>
      </c>
      <c r="G1367" s="10" t="s">
        <v>4114</v>
      </c>
      <c r="I1367" s="42"/>
      <c r="J1367" s="42"/>
      <c r="U1367" s="10" t="s">
        <v>4123</v>
      </c>
    </row>
    <row r="1368" spans="1:22" s="3" customFormat="1" ht="39">
      <c r="A1368" s="18">
        <f t="shared" si="21"/>
        <v>1366</v>
      </c>
      <c r="B1368" s="3" t="s">
        <v>2008</v>
      </c>
      <c r="C1368" s="3" t="s">
        <v>1467</v>
      </c>
      <c r="E1368" s="3" t="s">
        <v>4378</v>
      </c>
      <c r="F1368" s="3" t="s">
        <v>4816</v>
      </c>
      <c r="G1368" s="3" t="s">
        <v>4114</v>
      </c>
      <c r="I1368" s="32">
        <v>41.883</v>
      </c>
      <c r="J1368" s="32">
        <v>-110.967</v>
      </c>
      <c r="M1368" s="10" t="s">
        <v>4626</v>
      </c>
      <c r="P1368" s="3" t="s">
        <v>1511</v>
      </c>
      <c r="T1368" s="10" t="s">
        <v>1282</v>
      </c>
      <c r="U1368" s="3" t="s">
        <v>1575</v>
      </c>
      <c r="V1368" s="20"/>
    </row>
    <row r="1369" spans="1:22" s="3" customFormat="1" ht="39">
      <c r="A1369" s="18">
        <f t="shared" si="21"/>
        <v>1367</v>
      </c>
      <c r="B1369" s="3" t="s">
        <v>2008</v>
      </c>
      <c r="C1369" s="3" t="s">
        <v>1467</v>
      </c>
      <c r="E1369" s="3" t="s">
        <v>1663</v>
      </c>
      <c r="G1369" s="3" t="s">
        <v>1818</v>
      </c>
      <c r="I1369" s="32">
        <v>42.716667</v>
      </c>
      <c r="J1369" s="32">
        <v>-110.816667</v>
      </c>
      <c r="P1369" s="3" t="s">
        <v>2298</v>
      </c>
      <c r="Q1369" s="3" t="s">
        <v>5083</v>
      </c>
      <c r="S1369" s="3" t="s">
        <v>2768</v>
      </c>
      <c r="T1369" s="3" t="s">
        <v>1027</v>
      </c>
      <c r="U1369" s="3" t="s">
        <v>2431</v>
      </c>
      <c r="V1369" s="3">
        <v>560230030</v>
      </c>
    </row>
    <row r="1370" spans="1:22" s="3" customFormat="1" ht="25.5">
      <c r="A1370" s="18">
        <f t="shared" si="21"/>
        <v>1368</v>
      </c>
      <c r="B1370" s="3" t="s">
        <v>2008</v>
      </c>
      <c r="C1370" s="3" t="s">
        <v>1467</v>
      </c>
      <c r="E1370" s="3" t="s">
        <v>2816</v>
      </c>
      <c r="G1370" s="3" t="s">
        <v>4114</v>
      </c>
      <c r="I1370" s="32">
        <v>42.666667</v>
      </c>
      <c r="J1370" s="32">
        <v>-108.75</v>
      </c>
      <c r="P1370" s="3" t="s">
        <v>1820</v>
      </c>
      <c r="Q1370" s="3" t="s">
        <v>5084</v>
      </c>
      <c r="S1370" s="3" t="s">
        <v>5288</v>
      </c>
      <c r="T1370" s="3" t="s">
        <v>1027</v>
      </c>
      <c r="U1370" s="3" t="s">
        <v>2431</v>
      </c>
      <c r="V1370" s="3">
        <v>560130879</v>
      </c>
    </row>
    <row r="1371" spans="1:22" s="3" customFormat="1" ht="39">
      <c r="A1371" s="18">
        <f t="shared" si="21"/>
        <v>1369</v>
      </c>
      <c r="B1371" s="3" t="s">
        <v>2008</v>
      </c>
      <c r="C1371" s="3" t="s">
        <v>1467</v>
      </c>
      <c r="E1371" s="3" t="s">
        <v>1649</v>
      </c>
      <c r="G1371" s="3" t="s">
        <v>1818</v>
      </c>
      <c r="I1371" s="32">
        <v>43.45</v>
      </c>
      <c r="J1371" s="32">
        <v>-110.966667</v>
      </c>
      <c r="P1371" s="3" t="s">
        <v>2298</v>
      </c>
      <c r="Q1371" s="3" t="s">
        <v>5085</v>
      </c>
      <c r="S1371" s="3" t="s">
        <v>2768</v>
      </c>
      <c r="T1371" s="3" t="s">
        <v>1027</v>
      </c>
      <c r="U1371" s="3" t="s">
        <v>2431</v>
      </c>
      <c r="V1371" s="3">
        <v>560230029</v>
      </c>
    </row>
    <row r="1372" spans="1:22" s="3" customFormat="1" ht="39">
      <c r="A1372" s="18">
        <f t="shared" si="21"/>
        <v>1370</v>
      </c>
      <c r="B1372" s="3" t="s">
        <v>2008</v>
      </c>
      <c r="C1372" s="3" t="s">
        <v>1467</v>
      </c>
      <c r="E1372" s="3" t="s">
        <v>1500</v>
      </c>
      <c r="G1372" s="3" t="s">
        <v>1887</v>
      </c>
      <c r="I1372" s="32">
        <v>42.2</v>
      </c>
      <c r="J1372" s="32">
        <v>-110.983333</v>
      </c>
      <c r="P1372" s="3" t="s">
        <v>2298</v>
      </c>
      <c r="Q1372" s="3" t="s">
        <v>5086</v>
      </c>
      <c r="S1372" s="3" t="s">
        <v>2768</v>
      </c>
      <c r="T1372" s="3" t="s">
        <v>1027</v>
      </c>
      <c r="U1372" s="3" t="s">
        <v>2431</v>
      </c>
      <c r="V1372" s="3">
        <v>560230102</v>
      </c>
    </row>
    <row r="1373" spans="1:22" s="4" customFormat="1" ht="12.75">
      <c r="A1373" s="18">
        <f t="shared" si="21"/>
        <v>1371</v>
      </c>
      <c r="B1373" s="3" t="s">
        <v>1911</v>
      </c>
      <c r="C1373" s="3"/>
      <c r="D1373" s="3"/>
      <c r="E1373" s="3" t="s">
        <v>1998</v>
      </c>
      <c r="F1373" s="3"/>
      <c r="G1373" s="3" t="s">
        <v>4114</v>
      </c>
      <c r="I1373" s="32">
        <v>10.567</v>
      </c>
      <c r="J1373" s="32">
        <v>-63.15</v>
      </c>
      <c r="L1373" s="3"/>
      <c r="M1373" s="3"/>
      <c r="N1373" s="3"/>
      <c r="O1373" s="3"/>
      <c r="P1373" s="3" t="s">
        <v>1511</v>
      </c>
      <c r="T1373" s="10" t="s">
        <v>1282</v>
      </c>
      <c r="U1373" s="3"/>
      <c r="V1373" s="20"/>
    </row>
    <row r="1374" spans="1:22" s="3" customFormat="1" ht="51.75">
      <c r="A1374" s="18">
        <f t="shared" si="21"/>
        <v>1372</v>
      </c>
      <c r="B1374" s="3" t="s">
        <v>1911</v>
      </c>
      <c r="C1374" s="3" t="s">
        <v>2201</v>
      </c>
      <c r="E1374" s="3" t="s">
        <v>823</v>
      </c>
      <c r="G1374" s="3" t="s">
        <v>4114</v>
      </c>
      <c r="I1374" s="32">
        <v>10.8</v>
      </c>
      <c r="J1374" s="32">
        <v>-68.267</v>
      </c>
      <c r="P1374" s="3" t="s">
        <v>1511</v>
      </c>
      <c r="Q1374" s="3" t="s">
        <v>804</v>
      </c>
      <c r="T1374" s="10" t="s">
        <v>1282</v>
      </c>
      <c r="V1374" s="20"/>
    </row>
    <row r="1375" spans="1:22" s="3" customFormat="1" ht="51.75">
      <c r="A1375" s="18">
        <f t="shared" si="21"/>
        <v>1373</v>
      </c>
      <c r="B1375" s="3" t="s">
        <v>1911</v>
      </c>
      <c r="C1375" s="3" t="s">
        <v>2201</v>
      </c>
      <c r="E1375" s="3" t="s">
        <v>840</v>
      </c>
      <c r="G1375" s="3" t="s">
        <v>4114</v>
      </c>
      <c r="I1375" s="32">
        <v>10.833</v>
      </c>
      <c r="J1375" s="32">
        <v>-68.95</v>
      </c>
      <c r="M1375" s="10" t="s">
        <v>2669</v>
      </c>
      <c r="P1375" s="10" t="s">
        <v>805</v>
      </c>
      <c r="Q1375" s="3" t="s">
        <v>1169</v>
      </c>
      <c r="R1375" s="10" t="s">
        <v>2668</v>
      </c>
      <c r="T1375" s="10" t="s">
        <v>1282</v>
      </c>
      <c r="U1375" s="10" t="s">
        <v>2322</v>
      </c>
      <c r="V1375" s="20"/>
    </row>
    <row r="1376" spans="1:22" s="10" customFormat="1" ht="39">
      <c r="A1376" s="18">
        <f t="shared" si="21"/>
        <v>1374</v>
      </c>
      <c r="B1376" s="10" t="s">
        <v>1911</v>
      </c>
      <c r="C1376" s="10" t="s">
        <v>2201</v>
      </c>
      <c r="E1376" s="10" t="s">
        <v>1574</v>
      </c>
      <c r="G1376" s="10" t="s">
        <v>4114</v>
      </c>
      <c r="I1376" s="42">
        <v>9.75139</v>
      </c>
      <c r="J1376" s="42">
        <v>-69.65194</v>
      </c>
      <c r="K1376" s="10" t="s">
        <v>4117</v>
      </c>
      <c r="M1376" s="10" t="s">
        <v>806</v>
      </c>
      <c r="P1376" s="10" t="s">
        <v>805</v>
      </c>
      <c r="T1376" s="10" t="s">
        <v>907</v>
      </c>
      <c r="U1376" s="10" t="s">
        <v>3823</v>
      </c>
      <c r="V1376" s="21"/>
    </row>
    <row r="1377" spans="1:22" s="10" customFormat="1" ht="12.75">
      <c r="A1377" s="18">
        <f t="shared" si="21"/>
        <v>1375</v>
      </c>
      <c r="B1377" s="10" t="s">
        <v>1911</v>
      </c>
      <c r="C1377" s="10" t="s">
        <v>2201</v>
      </c>
      <c r="E1377" s="10" t="s">
        <v>1474</v>
      </c>
      <c r="G1377" s="10" t="s">
        <v>4114</v>
      </c>
      <c r="I1377" s="42"/>
      <c r="J1377" s="42"/>
      <c r="M1377" s="10" t="s">
        <v>3275</v>
      </c>
      <c r="U1377" s="10" t="s">
        <v>3823</v>
      </c>
      <c r="V1377" s="21"/>
    </row>
    <row r="1378" spans="1:22" s="10" customFormat="1" ht="12.75">
      <c r="A1378" s="18">
        <f t="shared" si="21"/>
        <v>1376</v>
      </c>
      <c r="B1378" s="10" t="s">
        <v>1911</v>
      </c>
      <c r="C1378" s="10" t="s">
        <v>1306</v>
      </c>
      <c r="E1378" s="10" t="s">
        <v>1307</v>
      </c>
      <c r="G1378" s="10" t="s">
        <v>4114</v>
      </c>
      <c r="I1378" s="42"/>
      <c r="J1378" s="42"/>
      <c r="M1378" s="10" t="s">
        <v>3275</v>
      </c>
      <c r="U1378" s="10" t="s">
        <v>3823</v>
      </c>
      <c r="V1378" s="21"/>
    </row>
    <row r="1379" spans="1:22" s="10" customFormat="1" ht="25.5">
      <c r="A1379" s="18">
        <f t="shared" si="21"/>
        <v>1377</v>
      </c>
      <c r="B1379" s="10" t="s">
        <v>1911</v>
      </c>
      <c r="C1379" s="10" t="s">
        <v>1306</v>
      </c>
      <c r="E1379" s="10" t="s">
        <v>1308</v>
      </c>
      <c r="G1379" s="10" t="s">
        <v>4114</v>
      </c>
      <c r="I1379" s="42">
        <v>8.58333</v>
      </c>
      <c r="J1379" s="42">
        <v>-71.34433</v>
      </c>
      <c r="K1379" s="10" t="s">
        <v>3486</v>
      </c>
      <c r="T1379" s="10" t="s">
        <v>907</v>
      </c>
      <c r="U1379" s="10" t="s">
        <v>3823</v>
      </c>
      <c r="V1379" s="21"/>
    </row>
    <row r="1380" spans="1:23" s="10" customFormat="1" ht="39">
      <c r="A1380" s="18">
        <f t="shared" si="21"/>
        <v>1378</v>
      </c>
      <c r="B1380" s="10" t="s">
        <v>1911</v>
      </c>
      <c r="C1380" s="10" t="s">
        <v>2554</v>
      </c>
      <c r="E1380" s="10" t="s">
        <v>1569</v>
      </c>
      <c r="G1380" s="10" t="s">
        <v>4114</v>
      </c>
      <c r="H1380" s="10" t="s">
        <v>1620</v>
      </c>
      <c r="I1380" s="42"/>
      <c r="J1380" s="42"/>
      <c r="M1380" s="10" t="s">
        <v>3275</v>
      </c>
      <c r="U1380" s="10" t="s">
        <v>3823</v>
      </c>
      <c r="W1380" s="21"/>
    </row>
    <row r="1381" spans="1:23" s="3" customFormat="1" ht="12.75">
      <c r="A1381" s="18">
        <f t="shared" si="21"/>
        <v>1379</v>
      </c>
      <c r="B1381" s="3" t="s">
        <v>1911</v>
      </c>
      <c r="C1381" s="3" t="s">
        <v>2554</v>
      </c>
      <c r="E1381" s="3" t="s">
        <v>944</v>
      </c>
      <c r="G1381" s="3" t="s">
        <v>4114</v>
      </c>
      <c r="I1381" s="32">
        <v>7.7</v>
      </c>
      <c r="J1381" s="32">
        <v>-72.2</v>
      </c>
      <c r="P1381" s="3" t="s">
        <v>1511</v>
      </c>
      <c r="T1381" s="3" t="s">
        <v>1027</v>
      </c>
      <c r="V1381" s="3">
        <v>3070370003</v>
      </c>
      <c r="W1381" s="20"/>
    </row>
    <row r="1382" spans="1:23" s="10" customFormat="1" ht="39">
      <c r="A1382" s="18">
        <f t="shared" si="21"/>
        <v>1380</v>
      </c>
      <c r="B1382" s="10" t="s">
        <v>1911</v>
      </c>
      <c r="C1382" s="10" t="s">
        <v>2554</v>
      </c>
      <c r="E1382" s="10" t="s">
        <v>557</v>
      </c>
      <c r="G1382" s="10" t="s">
        <v>4114</v>
      </c>
      <c r="H1382" s="10" t="s">
        <v>1472</v>
      </c>
      <c r="I1382" s="42"/>
      <c r="J1382" s="42"/>
      <c r="M1382" s="10" t="s">
        <v>3275</v>
      </c>
      <c r="U1382" s="10" t="s">
        <v>3823</v>
      </c>
      <c r="W1382" s="21"/>
    </row>
    <row r="1383" spans="1:23" s="3" customFormat="1" ht="51.75">
      <c r="A1383" s="18">
        <f t="shared" si="21"/>
        <v>1381</v>
      </c>
      <c r="B1383" s="3" t="s">
        <v>1911</v>
      </c>
      <c r="C1383" s="3" t="s">
        <v>2554</v>
      </c>
      <c r="E1383" s="3" t="s">
        <v>1120</v>
      </c>
      <c r="G1383" s="3" t="s">
        <v>4114</v>
      </c>
      <c r="H1383" s="10" t="s">
        <v>1473</v>
      </c>
      <c r="I1383" s="32">
        <v>7.883</v>
      </c>
      <c r="J1383" s="32">
        <v>-72.217</v>
      </c>
      <c r="M1383" s="10" t="s">
        <v>2143</v>
      </c>
      <c r="P1383" s="3" t="s">
        <v>1820</v>
      </c>
      <c r="Q1383" s="3" t="s">
        <v>5087</v>
      </c>
      <c r="T1383" s="10" t="s">
        <v>1282</v>
      </c>
      <c r="V1383" s="20"/>
      <c r="W1383" s="10" t="s">
        <v>4392</v>
      </c>
    </row>
    <row r="1384" spans="1:23" s="10" customFormat="1" ht="39">
      <c r="A1384" s="18">
        <f t="shared" si="21"/>
        <v>1382</v>
      </c>
      <c r="B1384" s="10" t="s">
        <v>1911</v>
      </c>
      <c r="C1384" s="10" t="s">
        <v>2554</v>
      </c>
      <c r="E1384" s="10" t="s">
        <v>406</v>
      </c>
      <c r="G1384" s="10" t="s">
        <v>4114</v>
      </c>
      <c r="H1384" s="10" t="s">
        <v>1173</v>
      </c>
      <c r="I1384" s="42"/>
      <c r="J1384" s="42"/>
      <c r="M1384" s="10" t="s">
        <v>3275</v>
      </c>
      <c r="U1384" s="10" t="s">
        <v>3823</v>
      </c>
      <c r="W1384" s="21"/>
    </row>
    <row r="1385" spans="1:22" s="10" customFormat="1" ht="12.75">
      <c r="A1385" s="18">
        <f t="shared" si="21"/>
        <v>1383</v>
      </c>
      <c r="B1385" s="10" t="s">
        <v>1911</v>
      </c>
      <c r="C1385" s="10" t="s">
        <v>2554</v>
      </c>
      <c r="E1385" s="10" t="s">
        <v>945</v>
      </c>
      <c r="G1385" s="10" t="s">
        <v>4114</v>
      </c>
      <c r="I1385" s="42"/>
      <c r="J1385" s="42"/>
      <c r="U1385" s="10" t="s">
        <v>3823</v>
      </c>
      <c r="V1385" s="21"/>
    </row>
    <row r="1386" spans="1:22" s="10" customFormat="1" ht="39">
      <c r="A1386" s="18">
        <f t="shared" si="21"/>
        <v>1384</v>
      </c>
      <c r="B1386" s="10" t="s">
        <v>1911</v>
      </c>
      <c r="C1386" s="10" t="s">
        <v>2554</v>
      </c>
      <c r="E1386" s="10" t="s">
        <v>1187</v>
      </c>
      <c r="F1386" s="10" t="s">
        <v>3661</v>
      </c>
      <c r="G1386" s="10" t="s">
        <v>4114</v>
      </c>
      <c r="I1386" s="42">
        <v>7.93333</v>
      </c>
      <c r="J1386" s="42">
        <v>-72.24667</v>
      </c>
      <c r="K1386" s="10" t="s">
        <v>4294</v>
      </c>
      <c r="M1386" s="10" t="s">
        <v>4515</v>
      </c>
      <c r="S1386" s="10" t="s">
        <v>3018</v>
      </c>
      <c r="T1386" s="10" t="s">
        <v>907</v>
      </c>
      <c r="U1386" s="10" t="s">
        <v>4516</v>
      </c>
      <c r="V1386" s="21"/>
    </row>
    <row r="1387" spans="1:23" s="10" customFormat="1" ht="25.5">
      <c r="A1387" s="18">
        <f t="shared" si="21"/>
        <v>1385</v>
      </c>
      <c r="B1387" s="10" t="s">
        <v>1911</v>
      </c>
      <c r="C1387" s="10" t="s">
        <v>2554</v>
      </c>
      <c r="E1387" s="10" t="s">
        <v>978</v>
      </c>
      <c r="G1387" s="10" t="s">
        <v>4114</v>
      </c>
      <c r="I1387" s="42">
        <v>7.96806</v>
      </c>
      <c r="J1387" s="42">
        <v>-72.09917</v>
      </c>
      <c r="K1387" s="10" t="s">
        <v>4754</v>
      </c>
      <c r="T1387" s="10" t="s">
        <v>907</v>
      </c>
      <c r="U1387" s="10" t="s">
        <v>3823</v>
      </c>
      <c r="V1387" s="21"/>
      <c r="W1387" s="10" t="s">
        <v>4393</v>
      </c>
    </row>
    <row r="1388" spans="1:23" s="3" customFormat="1" ht="51.75">
      <c r="A1388" s="18">
        <f t="shared" si="21"/>
        <v>1386</v>
      </c>
      <c r="B1388" s="3" t="s">
        <v>1911</v>
      </c>
      <c r="C1388" s="3" t="s">
        <v>2554</v>
      </c>
      <c r="E1388" s="3" t="s">
        <v>807</v>
      </c>
      <c r="G1388" s="3" t="s">
        <v>4114</v>
      </c>
      <c r="H1388" s="10" t="s">
        <v>1122</v>
      </c>
      <c r="I1388" s="32">
        <v>7.63333</v>
      </c>
      <c r="J1388" s="32">
        <v>-71.6</v>
      </c>
      <c r="K1388" s="3" t="s">
        <v>1262</v>
      </c>
      <c r="M1388" s="10" t="s">
        <v>3275</v>
      </c>
      <c r="P1388" s="3" t="s">
        <v>1511</v>
      </c>
      <c r="Q1388" s="25" t="s">
        <v>5088</v>
      </c>
      <c r="T1388" s="3" t="s">
        <v>1883</v>
      </c>
      <c r="U1388" s="3" t="s">
        <v>1077</v>
      </c>
      <c r="V1388" s="20"/>
      <c r="W1388" s="21" t="s">
        <v>4394</v>
      </c>
    </row>
    <row r="1389" spans="1:22" s="10" customFormat="1" ht="51.75">
      <c r="A1389" s="18">
        <f t="shared" si="21"/>
        <v>1387</v>
      </c>
      <c r="B1389" s="10" t="s">
        <v>1911</v>
      </c>
      <c r="C1389" s="10" t="s">
        <v>1095</v>
      </c>
      <c r="E1389" s="10" t="s">
        <v>1428</v>
      </c>
      <c r="G1389" s="10" t="s">
        <v>4114</v>
      </c>
      <c r="I1389" s="42"/>
      <c r="J1389" s="42"/>
      <c r="K1389" s="10" t="s">
        <v>819</v>
      </c>
      <c r="M1389" s="10" t="s">
        <v>3275</v>
      </c>
      <c r="Q1389" s="10" t="s">
        <v>977</v>
      </c>
      <c r="U1389" s="10" t="s">
        <v>3823</v>
      </c>
      <c r="V1389" s="21"/>
    </row>
    <row r="1390" spans="1:22" s="10" customFormat="1" ht="25.5">
      <c r="A1390" s="18">
        <f t="shared" si="21"/>
        <v>1388</v>
      </c>
      <c r="B1390" s="9" t="s">
        <v>1662</v>
      </c>
      <c r="E1390" s="9" t="s">
        <v>1843</v>
      </c>
      <c r="F1390" s="10" t="s">
        <v>1878</v>
      </c>
      <c r="G1390" s="10" t="s">
        <v>4114</v>
      </c>
      <c r="I1390" s="42"/>
      <c r="J1390" s="42"/>
      <c r="K1390" s="10" t="s">
        <v>203</v>
      </c>
      <c r="M1390" s="10" t="s">
        <v>1796</v>
      </c>
      <c r="P1390" s="10" t="s">
        <v>1820</v>
      </c>
      <c r="U1390" s="10" t="s">
        <v>1023</v>
      </c>
      <c r="V1390" s="21"/>
    </row>
    <row r="1391" spans="1:23" ht="103.5">
      <c r="A1391" s="18">
        <f t="shared" si="21"/>
        <v>1389</v>
      </c>
      <c r="B1391" s="8" t="s">
        <v>1662</v>
      </c>
      <c r="C1391" s="8"/>
      <c r="D1391" s="8"/>
      <c r="E1391" s="8" t="s">
        <v>1843</v>
      </c>
      <c r="F1391" s="10"/>
      <c r="G1391" s="8" t="s">
        <v>4114</v>
      </c>
      <c r="H1391" s="3"/>
      <c r="I1391" s="42">
        <v>22.5</v>
      </c>
      <c r="J1391" s="42">
        <v>103.95</v>
      </c>
      <c r="K1391" s="3"/>
      <c r="L1391" s="10">
        <v>1924</v>
      </c>
      <c r="M1391" s="10" t="s">
        <v>1852</v>
      </c>
      <c r="N1391" s="3" t="s">
        <v>3170</v>
      </c>
      <c r="O1391" s="10" t="s">
        <v>1877</v>
      </c>
      <c r="P1391" s="3" t="s">
        <v>1820</v>
      </c>
      <c r="Q1391" s="10" t="s">
        <v>4895</v>
      </c>
      <c r="R1391" s="10" t="s">
        <v>3315</v>
      </c>
      <c r="S1391" s="3" t="s">
        <v>3925</v>
      </c>
      <c r="T1391" s="10" t="s">
        <v>3441</v>
      </c>
      <c r="U1391" s="10" t="s">
        <v>838</v>
      </c>
      <c r="V1391" s="3">
        <v>5500000004</v>
      </c>
      <c r="W1391" s="3" t="s">
        <v>4154</v>
      </c>
    </row>
    <row r="1392" spans="1:23" s="3" customFormat="1" ht="51.75">
      <c r="A1392" s="18">
        <f t="shared" si="21"/>
        <v>1390</v>
      </c>
      <c r="B1392" s="3" t="s">
        <v>1662</v>
      </c>
      <c r="C1392" s="3" t="s">
        <v>1824</v>
      </c>
      <c r="E1392" s="3" t="s">
        <v>4462</v>
      </c>
      <c r="G1392" s="3" t="s">
        <v>4114</v>
      </c>
      <c r="I1392" s="32">
        <v>20</v>
      </c>
      <c r="J1392" s="32">
        <v>105.33</v>
      </c>
      <c r="L1392" s="3">
        <v>1913</v>
      </c>
      <c r="M1392" s="3" t="s">
        <v>1103</v>
      </c>
      <c r="N1392" s="3" t="s">
        <v>1660</v>
      </c>
      <c r="O1392" s="3" t="s">
        <v>1661</v>
      </c>
      <c r="P1392" s="3" t="s">
        <v>1820</v>
      </c>
      <c r="Q1392" s="3" t="s">
        <v>4896</v>
      </c>
      <c r="S1392" s="3" t="s">
        <v>5018</v>
      </c>
      <c r="T1392" s="3" t="s">
        <v>918</v>
      </c>
      <c r="U1392" s="3" t="s">
        <v>918</v>
      </c>
      <c r="V1392" s="20"/>
      <c r="W1392" s="20"/>
    </row>
    <row r="1393" spans="1:23" s="3" customFormat="1" ht="78">
      <c r="A1393" s="18">
        <f t="shared" si="21"/>
        <v>1391</v>
      </c>
      <c r="B1393" s="3" t="s">
        <v>1352</v>
      </c>
      <c r="E1393" s="3" t="s">
        <v>1798</v>
      </c>
      <c r="G1393" s="3" t="s">
        <v>4114</v>
      </c>
      <c r="I1393" s="32">
        <v>42.6</v>
      </c>
      <c r="J1393" s="32">
        <v>22.4</v>
      </c>
      <c r="M1393" s="3" t="s">
        <v>3275</v>
      </c>
      <c r="Q1393" s="3" t="s">
        <v>4897</v>
      </c>
      <c r="T1393" s="10" t="s">
        <v>3947</v>
      </c>
      <c r="U1393" s="3" t="s">
        <v>2431</v>
      </c>
      <c r="W1393" s="20"/>
    </row>
    <row r="1394" spans="1:23" s="10" customFormat="1" ht="39">
      <c r="A1394" s="18">
        <f t="shared" si="21"/>
        <v>1392</v>
      </c>
      <c r="B1394" s="10" t="s">
        <v>1352</v>
      </c>
      <c r="E1394" s="10" t="s">
        <v>3678</v>
      </c>
      <c r="G1394" s="10" t="s">
        <v>4114</v>
      </c>
      <c r="H1394" s="10" t="s">
        <v>2887</v>
      </c>
      <c r="I1394" s="42"/>
      <c r="J1394" s="42"/>
      <c r="K1394" s="10" t="s">
        <v>1263</v>
      </c>
      <c r="L1394" s="10">
        <v>1926</v>
      </c>
      <c r="M1394" s="10" t="s">
        <v>3679</v>
      </c>
      <c r="S1394" s="10" t="s">
        <v>2606</v>
      </c>
      <c r="U1394" s="10" t="s">
        <v>1062</v>
      </c>
      <c r="V1394" s="21"/>
      <c r="W1394" s="21"/>
    </row>
    <row r="1395" spans="1:23" s="10" customFormat="1" ht="39">
      <c r="A1395" s="18">
        <f t="shared" si="21"/>
        <v>1393</v>
      </c>
      <c r="B1395" s="10" t="s">
        <v>1352</v>
      </c>
      <c r="E1395" s="10" t="s">
        <v>3036</v>
      </c>
      <c r="G1395" s="10" t="s">
        <v>4114</v>
      </c>
      <c r="H1395" s="10" t="s">
        <v>2887</v>
      </c>
      <c r="I1395" s="42">
        <v>43.74278</v>
      </c>
      <c r="J1395" s="42">
        <v>21.76889</v>
      </c>
      <c r="K1395" s="10" t="s">
        <v>4753</v>
      </c>
      <c r="L1395" s="10">
        <v>1926</v>
      </c>
      <c r="M1395" s="10" t="s">
        <v>3679</v>
      </c>
      <c r="S1395" s="10" t="s">
        <v>2606</v>
      </c>
      <c r="T1395" s="10" t="s">
        <v>907</v>
      </c>
      <c r="U1395" s="10" t="s">
        <v>1062</v>
      </c>
      <c r="V1395" s="21"/>
      <c r="W1395" s="21"/>
    </row>
    <row r="1396" spans="1:23" s="10" customFormat="1" ht="25.5">
      <c r="A1396" s="18">
        <f t="shared" si="21"/>
        <v>1394</v>
      </c>
      <c r="B1396" s="10" t="s">
        <v>3737</v>
      </c>
      <c r="E1396" s="10" t="s">
        <v>4089</v>
      </c>
      <c r="G1396" s="10" t="s">
        <v>4157</v>
      </c>
      <c r="I1396" s="42">
        <v>-15.88333</v>
      </c>
      <c r="J1396" s="42">
        <v>28.45</v>
      </c>
      <c r="T1396" s="10" t="s">
        <v>770</v>
      </c>
      <c r="U1396" s="10" t="s">
        <v>4878</v>
      </c>
      <c r="W1396" s="21"/>
    </row>
    <row r="1397" spans="1:23" s="10" customFormat="1" ht="12.75">
      <c r="A1397" s="18">
        <f t="shared" si="21"/>
        <v>1395</v>
      </c>
      <c r="B1397" s="10" t="s">
        <v>3737</v>
      </c>
      <c r="E1397" s="10" t="s">
        <v>358</v>
      </c>
      <c r="G1397" s="10" t="s">
        <v>4114</v>
      </c>
      <c r="I1397" s="42">
        <v>-15.55</v>
      </c>
      <c r="J1397" s="42">
        <v>28.58333</v>
      </c>
      <c r="T1397" s="10" t="s">
        <v>770</v>
      </c>
      <c r="U1397" s="10" t="s">
        <v>770</v>
      </c>
      <c r="W1397" s="21"/>
    </row>
    <row r="1398" spans="1:21" ht="51.75">
      <c r="A1398" s="18">
        <f t="shared" si="21"/>
        <v>1396</v>
      </c>
      <c r="B1398" s="10" t="s">
        <v>3737</v>
      </c>
      <c r="C1398" s="10" t="s">
        <v>3635</v>
      </c>
      <c r="D1398" s="10"/>
      <c r="E1398" s="10" t="s">
        <v>3741</v>
      </c>
      <c r="F1398" s="10"/>
      <c r="G1398" s="10" t="s">
        <v>3677</v>
      </c>
      <c r="I1398" s="42">
        <v>-14.75</v>
      </c>
      <c r="J1398" s="42">
        <v>26.83333</v>
      </c>
      <c r="K1398" s="10" t="s">
        <v>1264</v>
      </c>
      <c r="L1398" s="10">
        <v>1958</v>
      </c>
      <c r="M1398" s="10" t="s">
        <v>3754</v>
      </c>
      <c r="Q1398" s="10" t="s">
        <v>5062</v>
      </c>
      <c r="S1398" s="15" t="s">
        <v>3674</v>
      </c>
      <c r="T1398" s="10" t="s">
        <v>907</v>
      </c>
      <c r="U1398" s="10" t="s">
        <v>3740</v>
      </c>
    </row>
    <row r="1399" spans="1:23" s="10" customFormat="1" ht="64.5">
      <c r="A1399" s="18">
        <f t="shared" si="21"/>
        <v>1397</v>
      </c>
      <c r="B1399" s="10" t="s">
        <v>3737</v>
      </c>
      <c r="C1399" s="10" t="s">
        <v>3634</v>
      </c>
      <c r="E1399" s="10" t="s">
        <v>3141</v>
      </c>
      <c r="G1399" s="10" t="s">
        <v>3650</v>
      </c>
      <c r="I1399" s="42">
        <v>-13.98333</v>
      </c>
      <c r="J1399" s="42">
        <v>31.68333</v>
      </c>
      <c r="K1399" s="10" t="s">
        <v>3554</v>
      </c>
      <c r="L1399" s="10">
        <v>1978</v>
      </c>
      <c r="M1399" s="10" t="s">
        <v>3754</v>
      </c>
      <c r="Q1399" s="10" t="s">
        <v>5063</v>
      </c>
      <c r="S1399" s="10" t="s">
        <v>2691</v>
      </c>
      <c r="T1399" s="10" t="s">
        <v>3840</v>
      </c>
      <c r="U1399" s="10" t="s">
        <v>3089</v>
      </c>
      <c r="W1399" s="21"/>
    </row>
    <row r="1400" spans="1:23" s="10" customFormat="1" ht="64.5">
      <c r="A1400" s="18">
        <f t="shared" si="21"/>
        <v>1398</v>
      </c>
      <c r="B1400" s="10" t="s">
        <v>3737</v>
      </c>
      <c r="C1400" s="10" t="s">
        <v>3651</v>
      </c>
      <c r="E1400" s="10" t="s">
        <v>3732</v>
      </c>
      <c r="G1400" s="10" t="s">
        <v>3650</v>
      </c>
      <c r="I1400" s="42">
        <v>-15.16667</v>
      </c>
      <c r="J1400" s="42">
        <v>30.01667</v>
      </c>
      <c r="K1400" s="10" t="s">
        <v>4135</v>
      </c>
      <c r="M1400" s="10" t="s">
        <v>3294</v>
      </c>
      <c r="Q1400" s="10" t="s">
        <v>4933</v>
      </c>
      <c r="S1400" s="10" t="s">
        <v>3615</v>
      </c>
      <c r="T1400" s="10" t="s">
        <v>3840</v>
      </c>
      <c r="U1400" s="10" t="s">
        <v>432</v>
      </c>
      <c r="W1400" s="21"/>
    </row>
    <row r="1401" spans="1:23" s="10" customFormat="1" ht="90.75">
      <c r="A1401" s="18">
        <f t="shared" si="21"/>
        <v>1399</v>
      </c>
      <c r="B1401" s="10" t="s">
        <v>3737</v>
      </c>
      <c r="C1401" s="10" t="s">
        <v>3616</v>
      </c>
      <c r="E1401" s="69" t="s">
        <v>138</v>
      </c>
      <c r="G1401" s="10" t="s">
        <v>3402</v>
      </c>
      <c r="I1401" s="42">
        <v>-10.15</v>
      </c>
      <c r="J1401" s="42">
        <v>32.85</v>
      </c>
      <c r="K1401" s="10" t="s">
        <v>3742</v>
      </c>
      <c r="L1401" s="10">
        <v>1952</v>
      </c>
      <c r="M1401" s="10" t="s">
        <v>3754</v>
      </c>
      <c r="Q1401" s="10" t="s">
        <v>4934</v>
      </c>
      <c r="S1401" s="10" t="s">
        <v>4136</v>
      </c>
      <c r="T1401" s="10" t="s">
        <v>3840</v>
      </c>
      <c r="U1401" s="10" t="s">
        <v>3412</v>
      </c>
      <c r="W1401" s="21"/>
    </row>
    <row r="1402" spans="1:23" s="10" customFormat="1" ht="39">
      <c r="A1402" s="18">
        <f t="shared" si="21"/>
        <v>1400</v>
      </c>
      <c r="B1402" s="10" t="s">
        <v>3632</v>
      </c>
      <c r="E1402" s="10" t="s">
        <v>220</v>
      </c>
      <c r="G1402" s="10" t="s">
        <v>4114</v>
      </c>
      <c r="I1402" s="42">
        <v>-19.76667</v>
      </c>
      <c r="J1402" s="42">
        <v>32.3</v>
      </c>
      <c r="K1402" s="10" t="s">
        <v>4209</v>
      </c>
      <c r="M1402" s="10" t="s">
        <v>3481</v>
      </c>
      <c r="T1402" s="10" t="s">
        <v>907</v>
      </c>
      <c r="U1402" s="10" t="s">
        <v>48</v>
      </c>
      <c r="W1402" s="21"/>
    </row>
    <row r="1403" spans="1:23" s="10" customFormat="1" ht="51.75">
      <c r="A1403" s="18">
        <f t="shared" si="21"/>
        <v>1401</v>
      </c>
      <c r="B1403" s="10" t="s">
        <v>3632</v>
      </c>
      <c r="E1403" s="10" t="s">
        <v>17</v>
      </c>
      <c r="G1403" s="10" t="s">
        <v>4114</v>
      </c>
      <c r="H1403" s="10" t="s">
        <v>301</v>
      </c>
      <c r="I1403" s="42">
        <v>-16.46667</v>
      </c>
      <c r="J1403" s="42">
        <v>32.15</v>
      </c>
      <c r="T1403" s="10" t="s">
        <v>770</v>
      </c>
      <c r="U1403" s="10" t="s">
        <v>770</v>
      </c>
      <c r="W1403" s="21"/>
    </row>
    <row r="1404" spans="1:21" s="10" customFormat="1" ht="51.75">
      <c r="A1404" s="18">
        <f t="shared" si="21"/>
        <v>1402</v>
      </c>
      <c r="B1404" s="10" t="s">
        <v>3632</v>
      </c>
      <c r="E1404" s="10" t="s">
        <v>2163</v>
      </c>
      <c r="G1404" s="10" t="s">
        <v>383</v>
      </c>
      <c r="I1404" s="42">
        <v>-19.2</v>
      </c>
      <c r="J1404" s="42">
        <v>31.71667</v>
      </c>
      <c r="K1404" s="10" t="s">
        <v>4122</v>
      </c>
      <c r="M1404" s="10" t="s">
        <v>3481</v>
      </c>
      <c r="Q1404" s="10" t="s">
        <v>4935</v>
      </c>
      <c r="S1404" s="10" t="s">
        <v>524</v>
      </c>
      <c r="T1404" s="10" t="s">
        <v>1884</v>
      </c>
      <c r="U1404" s="10" t="s">
        <v>381</v>
      </c>
    </row>
    <row r="1405" spans="1:23" ht="90.75">
      <c r="A1405" s="18">
        <f t="shared" si="21"/>
        <v>1403</v>
      </c>
      <c r="B1405" s="3" t="s">
        <v>3632</v>
      </c>
      <c r="C1405" s="3" t="s">
        <v>3633</v>
      </c>
      <c r="D1405" s="3"/>
      <c r="E1405" s="3" t="s">
        <v>3269</v>
      </c>
      <c r="G1405" s="10" t="s">
        <v>3791</v>
      </c>
      <c r="H1405" s="3"/>
      <c r="I1405" s="42">
        <v>-19.06667</v>
      </c>
      <c r="J1405" s="42">
        <v>31.76667</v>
      </c>
      <c r="K1405" s="3"/>
      <c r="L1405" s="3">
        <v>1938</v>
      </c>
      <c r="M1405" s="10" t="s">
        <v>4159</v>
      </c>
      <c r="N1405" s="3" t="s">
        <v>3764</v>
      </c>
      <c r="O1405" s="10" t="s">
        <v>3378</v>
      </c>
      <c r="P1405" s="3" t="s">
        <v>1820</v>
      </c>
      <c r="Q1405" s="3" t="s">
        <v>4936</v>
      </c>
      <c r="R1405" s="10" t="s">
        <v>3216</v>
      </c>
      <c r="S1405" s="10" t="s">
        <v>4459</v>
      </c>
      <c r="T1405" s="10" t="s">
        <v>3398</v>
      </c>
      <c r="U1405" s="10" t="s">
        <v>525</v>
      </c>
      <c r="V1405" s="3">
        <v>7960250042</v>
      </c>
      <c r="W1405" s="3" t="s">
        <v>2538</v>
      </c>
    </row>
    <row r="1406" spans="1:21" s="10" customFormat="1" ht="25.5">
      <c r="A1406" s="18">
        <f t="shared" si="21"/>
        <v>1404</v>
      </c>
      <c r="B1406" s="10" t="s">
        <v>1075</v>
      </c>
      <c r="E1406" s="10" t="s">
        <v>4560</v>
      </c>
      <c r="G1406" s="10" t="s">
        <v>4561</v>
      </c>
      <c r="I1406" s="42"/>
      <c r="J1406" s="42"/>
      <c r="U1406" s="10" t="s">
        <v>4123</v>
      </c>
    </row>
    <row r="1407" spans="1:10" ht="12.75">
      <c r="A1407" s="18"/>
      <c r="I1407" s="60"/>
      <c r="J1407" s="60"/>
    </row>
    <row r="1408" spans="1:10" ht="12.75">
      <c r="A1408" s="18"/>
      <c r="I1408" s="60"/>
      <c r="J1408" s="60"/>
    </row>
    <row r="1409" spans="1:10" ht="12.75">
      <c r="A1409" s="18"/>
      <c r="I1409" s="60"/>
      <c r="J1409" s="60"/>
    </row>
    <row r="1410" spans="1:10" ht="12.75">
      <c r="A1410" s="18"/>
      <c r="I1410" s="60"/>
      <c r="J1410" s="60"/>
    </row>
    <row r="1411" spans="1:10" ht="18">
      <c r="A1411" s="65" t="s">
        <v>4986</v>
      </c>
      <c r="I1411" s="60"/>
      <c r="J1411" s="60"/>
    </row>
    <row r="1412" spans="1:23" s="10" customFormat="1" ht="12.75">
      <c r="A1412" s="67">
        <f>A1406+1</f>
        <v>1405</v>
      </c>
      <c r="B1412" s="10" t="s">
        <v>3255</v>
      </c>
      <c r="E1412" s="10" t="s">
        <v>4534</v>
      </c>
      <c r="G1412" s="10" t="s">
        <v>4114</v>
      </c>
      <c r="I1412" s="42"/>
      <c r="J1412" s="42"/>
      <c r="U1412" s="10" t="s">
        <v>1555</v>
      </c>
      <c r="V1412" s="21"/>
      <c r="W1412" s="21"/>
    </row>
    <row r="1413" spans="1:23" s="10" customFormat="1" ht="25.5">
      <c r="A1413" s="18">
        <f>A1412+1</f>
        <v>1406</v>
      </c>
      <c r="B1413" s="10" t="s">
        <v>1636</v>
      </c>
      <c r="E1413" s="10" t="s">
        <v>2531</v>
      </c>
      <c r="G1413" s="10" t="s">
        <v>4114</v>
      </c>
      <c r="I1413" s="42"/>
      <c r="J1413" s="42"/>
      <c r="L1413" s="3"/>
      <c r="U1413" s="10" t="s">
        <v>2767</v>
      </c>
      <c r="W1413" s="21"/>
    </row>
    <row r="1414" spans="1:23" s="10" customFormat="1" ht="39">
      <c r="A1414" s="18">
        <f aca="true" t="shared" si="22" ref="A1414:A1477">A1413+1</f>
        <v>1407</v>
      </c>
      <c r="B1414" s="10" t="s">
        <v>1636</v>
      </c>
      <c r="C1414" s="10" t="s">
        <v>3117</v>
      </c>
      <c r="E1414" s="10" t="s">
        <v>1383</v>
      </c>
      <c r="G1414" s="10" t="s">
        <v>4114</v>
      </c>
      <c r="H1414" s="10" t="s">
        <v>1747</v>
      </c>
      <c r="I1414" s="42">
        <v>-45</v>
      </c>
      <c r="J1414" s="42">
        <v>-65.66667</v>
      </c>
      <c r="L1414" s="3"/>
      <c r="M1414" s="10" t="s">
        <v>2026</v>
      </c>
      <c r="T1414" s="10" t="s">
        <v>2767</v>
      </c>
      <c r="U1414" s="10" t="s">
        <v>2767</v>
      </c>
      <c r="V1414" s="21"/>
      <c r="W1414" s="21"/>
    </row>
    <row r="1415" spans="1:23" s="10" customFormat="1" ht="25.5">
      <c r="A1415" s="18">
        <f t="shared" si="22"/>
        <v>1408</v>
      </c>
      <c r="B1415" s="10" t="s">
        <v>1636</v>
      </c>
      <c r="C1415" s="10" t="s">
        <v>1895</v>
      </c>
      <c r="E1415" s="10" t="s">
        <v>1732</v>
      </c>
      <c r="G1415" s="10" t="s">
        <v>4114</v>
      </c>
      <c r="I1415" s="42">
        <v>-47.91667</v>
      </c>
      <c r="J1415" s="42">
        <v>-65.71667</v>
      </c>
      <c r="L1415" s="3"/>
      <c r="M1415" s="10" t="s">
        <v>3275</v>
      </c>
      <c r="T1415" s="10" t="s">
        <v>2767</v>
      </c>
      <c r="U1415" s="10" t="s">
        <v>2767</v>
      </c>
      <c r="V1415" s="21"/>
      <c r="W1415" s="21"/>
    </row>
    <row r="1416" spans="1:23" s="10" customFormat="1" ht="12.75">
      <c r="A1416" s="18">
        <f t="shared" si="22"/>
        <v>1409</v>
      </c>
      <c r="B1416" s="10" t="s">
        <v>2556</v>
      </c>
      <c r="E1416" s="10" t="s">
        <v>4830</v>
      </c>
      <c r="G1416" s="10" t="s">
        <v>4828</v>
      </c>
      <c r="I1416" s="42"/>
      <c r="J1416" s="42"/>
      <c r="U1416" s="10" t="s">
        <v>1555</v>
      </c>
      <c r="V1416" s="21"/>
      <c r="W1416" s="21"/>
    </row>
    <row r="1417" spans="1:23" s="10" customFormat="1" ht="12.75">
      <c r="A1417" s="18">
        <f t="shared" si="22"/>
        <v>1410</v>
      </c>
      <c r="B1417" s="10" t="s">
        <v>2556</v>
      </c>
      <c r="E1417" s="10" t="s">
        <v>4827</v>
      </c>
      <c r="G1417" s="10" t="s">
        <v>4828</v>
      </c>
      <c r="I1417" s="42"/>
      <c r="J1417" s="42"/>
      <c r="U1417" s="10" t="s">
        <v>1555</v>
      </c>
      <c r="V1417" s="21"/>
      <c r="W1417" s="21"/>
    </row>
    <row r="1418" spans="1:23" s="3" customFormat="1" ht="39">
      <c r="A1418" s="18">
        <f t="shared" si="22"/>
        <v>1411</v>
      </c>
      <c r="B1418" s="3" t="s">
        <v>2556</v>
      </c>
      <c r="C1418" s="3" t="s">
        <v>1363</v>
      </c>
      <c r="E1418" s="3" t="s">
        <v>3582</v>
      </c>
      <c r="G1418" s="3" t="s">
        <v>4114</v>
      </c>
      <c r="I1418" s="32">
        <v>-29.166667</v>
      </c>
      <c r="J1418" s="32">
        <v>151.166667</v>
      </c>
      <c r="M1418" s="10" t="s">
        <v>2093</v>
      </c>
      <c r="P1418" s="3" t="s">
        <v>1820</v>
      </c>
      <c r="T1418" s="3" t="s">
        <v>4137</v>
      </c>
      <c r="U1418" s="10" t="s">
        <v>4487</v>
      </c>
      <c r="V1418" s="20"/>
      <c r="W1418" s="3" t="s">
        <v>2793</v>
      </c>
    </row>
    <row r="1419" spans="1:23" s="3" customFormat="1" ht="39">
      <c r="A1419" s="18">
        <f t="shared" si="22"/>
        <v>1412</v>
      </c>
      <c r="B1419" s="3" t="s">
        <v>2556</v>
      </c>
      <c r="C1419" s="3" t="s">
        <v>1363</v>
      </c>
      <c r="E1419" s="3" t="s">
        <v>3074</v>
      </c>
      <c r="G1419" s="3" t="s">
        <v>4114</v>
      </c>
      <c r="I1419" s="32">
        <v>-33.583333</v>
      </c>
      <c r="J1419" s="32">
        <v>148.666667</v>
      </c>
      <c r="K1419" s="10"/>
      <c r="M1419" s="10" t="s">
        <v>2327</v>
      </c>
      <c r="P1419" s="3" t="s">
        <v>1820</v>
      </c>
      <c r="Q1419" s="10" t="s">
        <v>3275</v>
      </c>
      <c r="T1419" s="3" t="s">
        <v>4137</v>
      </c>
      <c r="U1419" s="10" t="s">
        <v>1760</v>
      </c>
      <c r="V1419" s="20"/>
      <c r="W1419" s="3" t="s">
        <v>2792</v>
      </c>
    </row>
    <row r="1420" spans="1:23" s="3" customFormat="1" ht="39">
      <c r="A1420" s="18">
        <f t="shared" si="22"/>
        <v>1413</v>
      </c>
      <c r="B1420" s="3" t="s">
        <v>2556</v>
      </c>
      <c r="C1420" s="3" t="s">
        <v>1363</v>
      </c>
      <c r="E1420" s="3" t="s">
        <v>3904</v>
      </c>
      <c r="F1420" s="10" t="s">
        <v>2480</v>
      </c>
      <c r="G1420" s="3" t="s">
        <v>4114</v>
      </c>
      <c r="I1420" s="32">
        <v>-33</v>
      </c>
      <c r="J1420" s="32">
        <v>148.833333</v>
      </c>
      <c r="M1420" s="10" t="s">
        <v>2093</v>
      </c>
      <c r="P1420" s="3" t="s">
        <v>1511</v>
      </c>
      <c r="T1420" s="3" t="s">
        <v>4137</v>
      </c>
      <c r="U1420" s="10" t="s">
        <v>1760</v>
      </c>
      <c r="V1420" s="20"/>
      <c r="W1420" s="3" t="s">
        <v>3092</v>
      </c>
    </row>
    <row r="1421" spans="1:23" s="3" customFormat="1" ht="25.5">
      <c r="A1421" s="18">
        <f t="shared" si="22"/>
        <v>1414</v>
      </c>
      <c r="B1421" s="3" t="s">
        <v>2556</v>
      </c>
      <c r="C1421" s="3" t="s">
        <v>1363</v>
      </c>
      <c r="E1421" s="3" t="s">
        <v>2308</v>
      </c>
      <c r="G1421" s="3" t="s">
        <v>4114</v>
      </c>
      <c r="I1421" s="32">
        <v>-32.5</v>
      </c>
      <c r="J1421" s="32">
        <v>149</v>
      </c>
      <c r="M1421" s="10" t="s">
        <v>2093</v>
      </c>
      <c r="P1421" s="3" t="s">
        <v>1820</v>
      </c>
      <c r="T1421" s="3" t="s">
        <v>4137</v>
      </c>
      <c r="U1421" s="10" t="s">
        <v>4486</v>
      </c>
      <c r="V1421" s="20"/>
      <c r="W1421" s="3" t="s">
        <v>2379</v>
      </c>
    </row>
    <row r="1422" spans="1:23" s="3" customFormat="1" ht="39">
      <c r="A1422" s="18">
        <f t="shared" si="22"/>
        <v>1415</v>
      </c>
      <c r="B1422" s="3" t="s">
        <v>2556</v>
      </c>
      <c r="C1422" s="3" t="s">
        <v>1363</v>
      </c>
      <c r="E1422" s="3" t="s">
        <v>3075</v>
      </c>
      <c r="G1422" s="3" t="s">
        <v>4114</v>
      </c>
      <c r="I1422" s="32">
        <v>-31</v>
      </c>
      <c r="J1422" s="32">
        <v>152.666667</v>
      </c>
      <c r="M1422" s="10" t="s">
        <v>2093</v>
      </c>
      <c r="P1422" s="3" t="s">
        <v>1820</v>
      </c>
      <c r="T1422" s="3" t="s">
        <v>4137</v>
      </c>
      <c r="U1422" s="10" t="s">
        <v>4487</v>
      </c>
      <c r="V1422" s="20"/>
      <c r="W1422" s="3" t="s">
        <v>2794</v>
      </c>
    </row>
    <row r="1423" spans="1:23" s="3" customFormat="1" ht="39">
      <c r="A1423" s="18">
        <f t="shared" si="22"/>
        <v>1416</v>
      </c>
      <c r="B1423" s="3" t="s">
        <v>2556</v>
      </c>
      <c r="C1423" s="3" t="s">
        <v>2430</v>
      </c>
      <c r="E1423" s="3" t="s">
        <v>2440</v>
      </c>
      <c r="G1423" s="3" t="s">
        <v>4114</v>
      </c>
      <c r="I1423" s="32">
        <v>-19.133333</v>
      </c>
      <c r="J1423" s="32">
        <v>143.866667</v>
      </c>
      <c r="K1423" s="3" t="s">
        <v>204</v>
      </c>
      <c r="M1423" s="10" t="s">
        <v>2093</v>
      </c>
      <c r="P1423" s="3" t="s">
        <v>1820</v>
      </c>
      <c r="T1423" s="3" t="s">
        <v>1380</v>
      </c>
      <c r="U1423" s="10" t="s">
        <v>1555</v>
      </c>
      <c r="V1423" s="20"/>
      <c r="W1423" s="3" t="s">
        <v>2937</v>
      </c>
    </row>
    <row r="1424" spans="1:23" s="3" customFormat="1" ht="39">
      <c r="A1424" s="18">
        <f t="shared" si="22"/>
        <v>1417</v>
      </c>
      <c r="B1424" s="3" t="s">
        <v>2556</v>
      </c>
      <c r="C1424" s="3" t="s">
        <v>2430</v>
      </c>
      <c r="E1424" s="3" t="s">
        <v>2946</v>
      </c>
      <c r="G1424" s="3" t="s">
        <v>4114</v>
      </c>
      <c r="I1424" s="32">
        <v>-19.733333</v>
      </c>
      <c r="J1424" s="32">
        <v>148.366667</v>
      </c>
      <c r="K1424" s="3" t="s">
        <v>204</v>
      </c>
      <c r="M1424" s="10" t="s">
        <v>2093</v>
      </c>
      <c r="P1424" s="3" t="s">
        <v>1820</v>
      </c>
      <c r="T1424" s="3" t="s">
        <v>1380</v>
      </c>
      <c r="U1424" s="10" t="s">
        <v>1555</v>
      </c>
      <c r="V1424" s="20"/>
      <c r="W1424" s="3" t="s">
        <v>3088</v>
      </c>
    </row>
    <row r="1425" spans="1:23" s="3" customFormat="1" ht="39">
      <c r="A1425" s="18">
        <f t="shared" si="22"/>
        <v>1418</v>
      </c>
      <c r="B1425" s="3" t="s">
        <v>2556</v>
      </c>
      <c r="C1425" s="3" t="s">
        <v>2430</v>
      </c>
      <c r="E1425" s="3" t="s">
        <v>2599</v>
      </c>
      <c r="G1425" s="3" t="s">
        <v>4114</v>
      </c>
      <c r="I1425" s="32">
        <v>-24.116667</v>
      </c>
      <c r="J1425" s="32">
        <v>152.7</v>
      </c>
      <c r="K1425" s="3" t="s">
        <v>204</v>
      </c>
      <c r="T1425" s="3" t="s">
        <v>1380</v>
      </c>
      <c r="U1425" s="10" t="s">
        <v>1555</v>
      </c>
      <c r="V1425" s="20"/>
      <c r="W1425" s="20"/>
    </row>
    <row r="1426" spans="1:23" s="3" customFormat="1" ht="39">
      <c r="A1426" s="18">
        <f t="shared" si="22"/>
        <v>1419</v>
      </c>
      <c r="B1426" s="3" t="s">
        <v>2556</v>
      </c>
      <c r="C1426" s="3" t="s">
        <v>2430</v>
      </c>
      <c r="E1426" s="3" t="s">
        <v>3147</v>
      </c>
      <c r="G1426" s="3" t="s">
        <v>4114</v>
      </c>
      <c r="I1426" s="32">
        <v>-11.6</v>
      </c>
      <c r="J1426" s="32">
        <v>144.033333</v>
      </c>
      <c r="K1426" s="3" t="s">
        <v>204</v>
      </c>
      <c r="T1426" s="3" t="s">
        <v>1380</v>
      </c>
      <c r="U1426" s="10" t="s">
        <v>1555</v>
      </c>
      <c r="V1426" s="20"/>
      <c r="W1426" s="20"/>
    </row>
    <row r="1427" spans="1:23" s="3" customFormat="1" ht="25.5">
      <c r="A1427" s="18">
        <f t="shared" si="22"/>
        <v>1420</v>
      </c>
      <c r="B1427" s="3" t="s">
        <v>2556</v>
      </c>
      <c r="C1427" s="3" t="s">
        <v>1603</v>
      </c>
      <c r="E1427" s="3" t="s">
        <v>2259</v>
      </c>
      <c r="G1427" s="3" t="s">
        <v>4114</v>
      </c>
      <c r="I1427" s="42">
        <v>-34.5</v>
      </c>
      <c r="J1427" s="42">
        <v>134</v>
      </c>
      <c r="M1427" s="10" t="s">
        <v>2093</v>
      </c>
      <c r="T1427" s="3" t="s">
        <v>4829</v>
      </c>
      <c r="V1427" s="20"/>
      <c r="W1427" s="3" t="s">
        <v>2784</v>
      </c>
    </row>
    <row r="1428" spans="1:23" s="3" customFormat="1" ht="25.5">
      <c r="A1428" s="18">
        <f t="shared" si="22"/>
        <v>1421</v>
      </c>
      <c r="B1428" s="3" t="s">
        <v>2556</v>
      </c>
      <c r="C1428" s="3" t="s">
        <v>1603</v>
      </c>
      <c r="E1428" s="3" t="s">
        <v>2193</v>
      </c>
      <c r="G1428" s="3" t="s">
        <v>4114</v>
      </c>
      <c r="I1428" s="42">
        <v>-34.25</v>
      </c>
      <c r="J1428" s="42">
        <v>138</v>
      </c>
      <c r="M1428" s="10" t="s">
        <v>2093</v>
      </c>
      <c r="T1428" s="3" t="s">
        <v>4137</v>
      </c>
      <c r="V1428" s="20"/>
      <c r="W1428" s="3" t="s">
        <v>2995</v>
      </c>
    </row>
    <row r="1429" spans="1:23" s="3" customFormat="1" ht="25.5">
      <c r="A1429" s="18">
        <f t="shared" si="22"/>
        <v>1422</v>
      </c>
      <c r="B1429" s="3" t="s">
        <v>2556</v>
      </c>
      <c r="C1429" s="3" t="s">
        <v>1603</v>
      </c>
      <c r="E1429" s="3" t="s">
        <v>2673</v>
      </c>
      <c r="G1429" s="3" t="s">
        <v>4114</v>
      </c>
      <c r="I1429" s="42">
        <v>-34.83333</v>
      </c>
      <c r="J1429" s="42">
        <v>138.75</v>
      </c>
      <c r="M1429" s="10" t="s">
        <v>2093</v>
      </c>
      <c r="T1429" s="3" t="s">
        <v>4137</v>
      </c>
      <c r="V1429" s="20"/>
      <c r="W1429" s="3" t="s">
        <v>2248</v>
      </c>
    </row>
    <row r="1430" spans="1:23" s="3" customFormat="1" ht="39">
      <c r="A1430" s="18">
        <f t="shared" si="22"/>
        <v>1423</v>
      </c>
      <c r="B1430" s="3" t="s">
        <v>2556</v>
      </c>
      <c r="C1430" s="3" t="s">
        <v>1603</v>
      </c>
      <c r="E1430" s="3" t="s">
        <v>1737</v>
      </c>
      <c r="G1430" s="3" t="s">
        <v>4114</v>
      </c>
      <c r="I1430" s="32">
        <v>-34.516667</v>
      </c>
      <c r="J1430" s="32">
        <v>136.25</v>
      </c>
      <c r="K1430" s="3" t="s">
        <v>204</v>
      </c>
      <c r="M1430" s="10" t="s">
        <v>2093</v>
      </c>
      <c r="P1430" s="3" t="s">
        <v>1820</v>
      </c>
      <c r="T1430" s="3" t="s">
        <v>1380</v>
      </c>
      <c r="U1430" s="10" t="s">
        <v>1555</v>
      </c>
      <c r="V1430" s="20"/>
      <c r="W1430" s="3" t="s">
        <v>1753</v>
      </c>
    </row>
    <row r="1431" spans="1:23" s="3" customFormat="1" ht="25.5">
      <c r="A1431" s="18">
        <f t="shared" si="22"/>
        <v>1424</v>
      </c>
      <c r="B1431" s="3" t="s">
        <v>2556</v>
      </c>
      <c r="C1431" s="3" t="s">
        <v>1603</v>
      </c>
      <c r="E1431" s="3" t="s">
        <v>2194</v>
      </c>
      <c r="G1431" s="3" t="s">
        <v>4114</v>
      </c>
      <c r="I1431" s="42">
        <v>-31.25</v>
      </c>
      <c r="J1431" s="42">
        <v>138.83333</v>
      </c>
      <c r="M1431" s="10" t="s">
        <v>2093</v>
      </c>
      <c r="T1431" s="3" t="s">
        <v>4137</v>
      </c>
      <c r="U1431" s="10" t="s">
        <v>1555</v>
      </c>
      <c r="V1431" s="20"/>
      <c r="W1431" s="3" t="s">
        <v>2805</v>
      </c>
    </row>
    <row r="1432" spans="1:23" s="3" customFormat="1" ht="25.5">
      <c r="A1432" s="18">
        <f t="shared" si="22"/>
        <v>1425</v>
      </c>
      <c r="B1432" s="3" t="s">
        <v>2556</v>
      </c>
      <c r="C1432" s="3" t="s">
        <v>1603</v>
      </c>
      <c r="E1432" s="3" t="s">
        <v>3826</v>
      </c>
      <c r="G1432" s="3" t="s">
        <v>4114</v>
      </c>
      <c r="I1432" s="42">
        <v>-30.5</v>
      </c>
      <c r="J1432" s="42">
        <v>139.3333</v>
      </c>
      <c r="M1432" s="10" t="s">
        <v>2093</v>
      </c>
      <c r="T1432" s="3" t="s">
        <v>4137</v>
      </c>
      <c r="U1432" s="10" t="s">
        <v>1555</v>
      </c>
      <c r="V1432" s="20"/>
      <c r="W1432" s="3" t="s">
        <v>3278</v>
      </c>
    </row>
    <row r="1433" spans="1:23" s="3" customFormat="1" ht="39">
      <c r="A1433" s="18">
        <f t="shared" si="22"/>
        <v>1426</v>
      </c>
      <c r="B1433" s="3" t="s">
        <v>2556</v>
      </c>
      <c r="C1433" s="3" t="s">
        <v>2727</v>
      </c>
      <c r="E1433" s="3" t="s">
        <v>1774</v>
      </c>
      <c r="G1433" s="3" t="s">
        <v>4114</v>
      </c>
      <c r="I1433" s="32">
        <v>-42.95</v>
      </c>
      <c r="J1433" s="32">
        <v>142.65</v>
      </c>
      <c r="K1433" s="3" t="s">
        <v>204</v>
      </c>
      <c r="P1433" s="3" t="s">
        <v>1511</v>
      </c>
      <c r="T1433" s="3" t="s">
        <v>1380</v>
      </c>
      <c r="U1433" s="10" t="s">
        <v>1555</v>
      </c>
      <c r="V1433" s="20"/>
      <c r="W1433" s="20"/>
    </row>
    <row r="1434" spans="1:23" s="3" customFormat="1" ht="12.75">
      <c r="A1434" s="18">
        <f t="shared" si="22"/>
        <v>1427</v>
      </c>
      <c r="B1434" s="3" t="s">
        <v>2556</v>
      </c>
      <c r="C1434" s="3" t="s">
        <v>2433</v>
      </c>
      <c r="E1434" s="3" t="s">
        <v>2660</v>
      </c>
      <c r="G1434" s="3" t="s">
        <v>4114</v>
      </c>
      <c r="I1434" s="32">
        <v>-38.25</v>
      </c>
      <c r="J1434" s="32">
        <v>144.583333</v>
      </c>
      <c r="M1434" s="10" t="s">
        <v>2522</v>
      </c>
      <c r="P1434" s="3" t="s">
        <v>1511</v>
      </c>
      <c r="U1434" s="10" t="s">
        <v>1555</v>
      </c>
      <c r="V1434" s="20"/>
      <c r="W1434" s="3" t="s">
        <v>2748</v>
      </c>
    </row>
    <row r="1435" spans="1:23" s="3" customFormat="1" ht="39">
      <c r="A1435" s="18">
        <f t="shared" si="22"/>
        <v>1428</v>
      </c>
      <c r="B1435" s="3" t="s">
        <v>2556</v>
      </c>
      <c r="C1435" s="3" t="s">
        <v>2433</v>
      </c>
      <c r="E1435" s="3" t="s">
        <v>1770</v>
      </c>
      <c r="G1435" s="3" t="s">
        <v>4114</v>
      </c>
      <c r="I1435" s="32">
        <v>-39.833333</v>
      </c>
      <c r="J1435" s="32">
        <v>144.166667</v>
      </c>
      <c r="K1435" s="3" t="s">
        <v>204</v>
      </c>
      <c r="P1435" s="3" t="s">
        <v>1511</v>
      </c>
      <c r="T1435" s="3" t="s">
        <v>1380</v>
      </c>
      <c r="U1435" s="10" t="s">
        <v>3808</v>
      </c>
      <c r="V1435" s="20"/>
      <c r="W1435" s="20"/>
    </row>
    <row r="1436" spans="1:23" s="3" customFormat="1" ht="39">
      <c r="A1436" s="18">
        <f t="shared" si="22"/>
        <v>1429</v>
      </c>
      <c r="B1436" s="3" t="s">
        <v>2556</v>
      </c>
      <c r="C1436" s="3" t="s">
        <v>2116</v>
      </c>
      <c r="E1436" s="3" t="s">
        <v>1776</v>
      </c>
      <c r="G1436" s="3" t="s">
        <v>4114</v>
      </c>
      <c r="I1436" s="32">
        <v>-15.533333</v>
      </c>
      <c r="J1436" s="32">
        <v>123.15</v>
      </c>
      <c r="K1436" s="3" t="s">
        <v>204</v>
      </c>
      <c r="P1436" s="3" t="s">
        <v>1511</v>
      </c>
      <c r="T1436" s="3" t="s">
        <v>1380</v>
      </c>
      <c r="U1436" s="10" t="s">
        <v>3808</v>
      </c>
      <c r="V1436" s="20"/>
      <c r="W1436" s="20"/>
    </row>
    <row r="1437" spans="1:23" s="3" customFormat="1" ht="25.5">
      <c r="A1437" s="18">
        <f t="shared" si="22"/>
        <v>1430</v>
      </c>
      <c r="B1437" s="3" t="s">
        <v>2556</v>
      </c>
      <c r="C1437" s="3" t="s">
        <v>2116</v>
      </c>
      <c r="E1437" s="3" t="s">
        <v>2597</v>
      </c>
      <c r="G1437" s="3" t="s">
        <v>4114</v>
      </c>
      <c r="I1437" s="32">
        <v>-13</v>
      </c>
      <c r="J1437" s="32">
        <v>122</v>
      </c>
      <c r="M1437" s="10" t="s">
        <v>2093</v>
      </c>
      <c r="P1437" s="3" t="s">
        <v>1820</v>
      </c>
      <c r="T1437" s="3" t="s">
        <v>4137</v>
      </c>
      <c r="U1437" s="10" t="s">
        <v>3808</v>
      </c>
      <c r="W1437" s="3" t="s">
        <v>2062</v>
      </c>
    </row>
    <row r="1438" spans="1:23" s="3" customFormat="1" ht="39">
      <c r="A1438" s="18">
        <f t="shared" si="22"/>
        <v>1431</v>
      </c>
      <c r="B1438" s="3" t="s">
        <v>2556</v>
      </c>
      <c r="C1438" s="3" t="s">
        <v>2116</v>
      </c>
      <c r="E1438" s="3" t="s">
        <v>1777</v>
      </c>
      <c r="G1438" s="3" t="s">
        <v>4114</v>
      </c>
      <c r="I1438" s="32">
        <v>-14.116667</v>
      </c>
      <c r="J1438" s="32">
        <v>123.55</v>
      </c>
      <c r="K1438" s="3" t="s">
        <v>204</v>
      </c>
      <c r="P1438" s="3" t="s">
        <v>1511</v>
      </c>
      <c r="T1438" s="3" t="s">
        <v>1380</v>
      </c>
      <c r="U1438" s="10" t="s">
        <v>3808</v>
      </c>
      <c r="V1438" s="20"/>
      <c r="W1438" s="20"/>
    </row>
    <row r="1439" spans="1:23" s="3" customFormat="1" ht="39">
      <c r="A1439" s="18">
        <f t="shared" si="22"/>
        <v>1432</v>
      </c>
      <c r="B1439" s="3" t="s">
        <v>2556</v>
      </c>
      <c r="C1439" s="3" t="s">
        <v>2116</v>
      </c>
      <c r="E1439" s="3" t="s">
        <v>1775</v>
      </c>
      <c r="G1439" s="3" t="s">
        <v>4114</v>
      </c>
      <c r="I1439" s="32">
        <v>-28.716667</v>
      </c>
      <c r="J1439" s="32">
        <v>113.8</v>
      </c>
      <c r="K1439" s="3" t="s">
        <v>204</v>
      </c>
      <c r="P1439" s="3" t="s">
        <v>1511</v>
      </c>
      <c r="T1439" s="3" t="s">
        <v>1380</v>
      </c>
      <c r="U1439" s="10" t="s">
        <v>3808</v>
      </c>
      <c r="V1439" s="20"/>
      <c r="W1439" s="3" t="s">
        <v>2466</v>
      </c>
    </row>
    <row r="1440" spans="1:22" s="10" customFormat="1" ht="39">
      <c r="A1440" s="18">
        <f t="shared" si="22"/>
        <v>1433</v>
      </c>
      <c r="B1440" s="10" t="s">
        <v>2556</v>
      </c>
      <c r="C1440" s="10" t="s">
        <v>2116</v>
      </c>
      <c r="E1440" s="10" t="s">
        <v>4817</v>
      </c>
      <c r="G1440" s="10" t="s">
        <v>4114</v>
      </c>
      <c r="I1440" s="42">
        <v>-17.33333</v>
      </c>
      <c r="J1440" s="42">
        <v>122</v>
      </c>
      <c r="K1440" s="10" t="s">
        <v>100</v>
      </c>
      <c r="L1440" s="3"/>
      <c r="P1440" s="10" t="s">
        <v>1511</v>
      </c>
      <c r="T1440" s="10" t="s">
        <v>4327</v>
      </c>
      <c r="U1440" s="10" t="s">
        <v>3808</v>
      </c>
      <c r="V1440" s="21"/>
    </row>
    <row r="1441" spans="1:23" s="3" customFormat="1" ht="25.5">
      <c r="A1441" s="18">
        <f t="shared" si="22"/>
        <v>1434</v>
      </c>
      <c r="B1441" s="3" t="s">
        <v>2556</v>
      </c>
      <c r="C1441" s="3" t="s">
        <v>2116</v>
      </c>
      <c r="E1441" s="3" t="s">
        <v>2543</v>
      </c>
      <c r="G1441" s="3" t="s">
        <v>4114</v>
      </c>
      <c r="I1441" s="32">
        <v>-32</v>
      </c>
      <c r="J1441" s="32">
        <v>116</v>
      </c>
      <c r="M1441" s="10" t="s">
        <v>3275</v>
      </c>
      <c r="T1441" s="3" t="s">
        <v>4137</v>
      </c>
      <c r="W1441" s="3" t="s">
        <v>2063</v>
      </c>
    </row>
    <row r="1442" spans="1:21" s="3" customFormat="1" ht="25.5">
      <c r="A1442" s="18">
        <f t="shared" si="22"/>
        <v>1435</v>
      </c>
      <c r="B1442" s="10" t="s">
        <v>2556</v>
      </c>
      <c r="C1442" s="10" t="s">
        <v>2116</v>
      </c>
      <c r="E1442" s="10" t="s">
        <v>4188</v>
      </c>
      <c r="G1442" s="10" t="s">
        <v>4114</v>
      </c>
      <c r="I1442" s="42">
        <v>-34.08333</v>
      </c>
      <c r="J1442" s="42">
        <v>122.75</v>
      </c>
      <c r="K1442" s="10"/>
      <c r="M1442" s="10"/>
      <c r="P1442" s="10" t="s">
        <v>1511</v>
      </c>
      <c r="U1442" s="10" t="s">
        <v>3808</v>
      </c>
    </row>
    <row r="1443" spans="1:23" s="10" customFormat="1" ht="39">
      <c r="A1443" s="18">
        <f t="shared" si="22"/>
        <v>1436</v>
      </c>
      <c r="B1443" s="10" t="s">
        <v>2859</v>
      </c>
      <c r="E1443" s="10" t="s">
        <v>2859</v>
      </c>
      <c r="G1443" s="10" t="s">
        <v>4114</v>
      </c>
      <c r="I1443" s="42">
        <v>0.25</v>
      </c>
      <c r="J1443" s="42">
        <v>-176.45</v>
      </c>
      <c r="K1443" s="10" t="s">
        <v>747</v>
      </c>
      <c r="M1443" s="10" t="s">
        <v>3200</v>
      </c>
      <c r="T1443" s="10" t="s">
        <v>2336</v>
      </c>
      <c r="U1443" s="10" t="s">
        <v>2467</v>
      </c>
      <c r="W1443" s="21"/>
    </row>
    <row r="1444" spans="1:22" s="10" customFormat="1" ht="12.75">
      <c r="A1444" s="18">
        <f t="shared" si="22"/>
        <v>1437</v>
      </c>
      <c r="B1444" s="10" t="s">
        <v>1168</v>
      </c>
      <c r="E1444" s="10" t="s">
        <v>4691</v>
      </c>
      <c r="G1444" s="10" t="s">
        <v>4114</v>
      </c>
      <c r="I1444" s="42"/>
      <c r="J1444" s="42"/>
      <c r="K1444" s="10" t="s">
        <v>22</v>
      </c>
      <c r="L1444" s="3"/>
      <c r="U1444" s="10" t="s">
        <v>4692</v>
      </c>
      <c r="V1444" s="21"/>
    </row>
    <row r="1445" spans="1:22" s="10" customFormat="1" ht="25.5">
      <c r="A1445" s="18">
        <f t="shared" si="22"/>
        <v>1438</v>
      </c>
      <c r="B1445" s="10" t="s">
        <v>1168</v>
      </c>
      <c r="C1445" s="10" t="s">
        <v>3171</v>
      </c>
      <c r="E1445" s="10" t="s">
        <v>5195</v>
      </c>
      <c r="G1445" s="10" t="s">
        <v>4114</v>
      </c>
      <c r="I1445" s="42"/>
      <c r="J1445" s="42"/>
      <c r="L1445" s="3"/>
      <c r="Q1445" s="10" t="s">
        <v>5196</v>
      </c>
      <c r="U1445" s="10" t="s">
        <v>4951</v>
      </c>
      <c r="V1445" s="21"/>
    </row>
    <row r="1446" spans="1:23" s="3" customFormat="1" ht="64.5">
      <c r="A1446" s="18">
        <f t="shared" si="22"/>
        <v>1439</v>
      </c>
      <c r="B1446" s="3" t="s">
        <v>1168</v>
      </c>
      <c r="C1446" s="3" t="s">
        <v>4876</v>
      </c>
      <c r="D1446" s="10" t="s">
        <v>732</v>
      </c>
      <c r="E1446" s="3" t="s">
        <v>3140</v>
      </c>
      <c r="G1446" s="3" t="s">
        <v>1345</v>
      </c>
      <c r="I1446" s="42">
        <v>-1.26667</v>
      </c>
      <c r="J1446" s="42">
        <v>-45.63333</v>
      </c>
      <c r="M1446" s="10" t="s">
        <v>3275</v>
      </c>
      <c r="P1446" s="3" t="s">
        <v>1820</v>
      </c>
      <c r="Q1446" s="3" t="s">
        <v>4913</v>
      </c>
      <c r="S1446" s="3" t="s">
        <v>28</v>
      </c>
      <c r="T1446" s="10" t="s">
        <v>3644</v>
      </c>
      <c r="U1446" s="10" t="s">
        <v>4875</v>
      </c>
      <c r="V1446" s="3">
        <v>3510190001</v>
      </c>
      <c r="W1446" s="21" t="s">
        <v>1931</v>
      </c>
    </row>
    <row r="1447" spans="1:23" s="3" customFormat="1" ht="90.75">
      <c r="A1447" s="18">
        <f t="shared" si="22"/>
        <v>1440</v>
      </c>
      <c r="B1447" s="3" t="s">
        <v>1168</v>
      </c>
      <c r="C1447" s="3" t="s">
        <v>4876</v>
      </c>
      <c r="D1447" s="10" t="s">
        <v>4537</v>
      </c>
      <c r="E1447" s="3" t="s">
        <v>4438</v>
      </c>
      <c r="G1447" s="3" t="s">
        <v>1345</v>
      </c>
      <c r="I1447" s="42">
        <v>-1.23333</v>
      </c>
      <c r="J1447" s="42">
        <v>-45.63333</v>
      </c>
      <c r="M1447" s="10"/>
      <c r="N1447" s="3" t="s">
        <v>3275</v>
      </c>
      <c r="O1447" s="3" t="s">
        <v>3275</v>
      </c>
      <c r="Q1447" s="10" t="s">
        <v>4874</v>
      </c>
      <c r="T1447" s="10" t="s">
        <v>4428</v>
      </c>
      <c r="U1447" s="10" t="s">
        <v>5150</v>
      </c>
      <c r="W1447" s="21" t="s">
        <v>4541</v>
      </c>
    </row>
    <row r="1448" spans="1:23" s="10" customFormat="1" ht="25.5">
      <c r="A1448" s="18">
        <f t="shared" si="22"/>
        <v>1441</v>
      </c>
      <c r="B1448" s="10" t="s">
        <v>1168</v>
      </c>
      <c r="C1448" s="10" t="s">
        <v>5191</v>
      </c>
      <c r="D1448" s="10" t="s">
        <v>5193</v>
      </c>
      <c r="E1448" s="10" t="s">
        <v>5192</v>
      </c>
      <c r="G1448" s="10" t="s">
        <v>4114</v>
      </c>
      <c r="I1448" s="42"/>
      <c r="J1448" s="42"/>
      <c r="Q1448" s="10" t="s">
        <v>5194</v>
      </c>
      <c r="U1448" s="10" t="s">
        <v>4951</v>
      </c>
      <c r="W1448" s="21"/>
    </row>
    <row r="1449" spans="1:22" s="10" customFormat="1" ht="51.75">
      <c r="A1449" s="18">
        <f t="shared" si="22"/>
        <v>1442</v>
      </c>
      <c r="B1449" s="10" t="s">
        <v>1168</v>
      </c>
      <c r="C1449" s="10" t="s">
        <v>3126</v>
      </c>
      <c r="E1449" s="10" t="s">
        <v>3514</v>
      </c>
      <c r="G1449" s="10" t="s">
        <v>4114</v>
      </c>
      <c r="I1449" s="42"/>
      <c r="J1449" s="42"/>
      <c r="L1449" s="3"/>
      <c r="M1449" s="10" t="s">
        <v>2012</v>
      </c>
      <c r="Q1449" s="10" t="s">
        <v>5190</v>
      </c>
      <c r="U1449" s="10" t="s">
        <v>5197</v>
      </c>
      <c r="V1449" s="21"/>
    </row>
    <row r="1450" spans="1:22" s="10" customFormat="1" ht="25.5">
      <c r="A1450" s="18">
        <f t="shared" si="22"/>
        <v>1443</v>
      </c>
      <c r="B1450" s="10" t="s">
        <v>1168</v>
      </c>
      <c r="C1450" s="10" t="s">
        <v>5251</v>
      </c>
      <c r="E1450" s="10" t="s">
        <v>5252</v>
      </c>
      <c r="G1450" s="10" t="s">
        <v>4114</v>
      </c>
      <c r="I1450" s="42"/>
      <c r="J1450" s="42"/>
      <c r="L1450" s="3"/>
      <c r="Q1450" s="10" t="s">
        <v>5255</v>
      </c>
      <c r="U1450" s="10" t="s">
        <v>4951</v>
      </c>
      <c r="V1450" s="21"/>
    </row>
    <row r="1451" spans="1:22" s="10" customFormat="1" ht="25.5">
      <c r="A1451" s="18">
        <f t="shared" si="22"/>
        <v>1444</v>
      </c>
      <c r="B1451" s="10" t="s">
        <v>1168</v>
      </c>
      <c r="C1451" s="10" t="s">
        <v>5251</v>
      </c>
      <c r="E1451" s="10" t="s">
        <v>5253</v>
      </c>
      <c r="G1451" s="10" t="s">
        <v>4114</v>
      </c>
      <c r="I1451" s="42"/>
      <c r="J1451" s="42"/>
      <c r="L1451" s="3"/>
      <c r="Q1451" s="10" t="s">
        <v>5254</v>
      </c>
      <c r="U1451" s="10" t="s">
        <v>4951</v>
      </c>
      <c r="V1451" s="21"/>
    </row>
    <row r="1452" spans="1:22" s="10" customFormat="1" ht="64.5">
      <c r="A1452" s="18">
        <f t="shared" si="22"/>
        <v>1445</v>
      </c>
      <c r="B1452" s="10" t="s">
        <v>1168</v>
      </c>
      <c r="C1452" s="10" t="s">
        <v>5105</v>
      </c>
      <c r="E1452" s="10" t="s">
        <v>5249</v>
      </c>
      <c r="G1452" s="10" t="s">
        <v>4114</v>
      </c>
      <c r="I1452" s="42">
        <v>-25.01667</v>
      </c>
      <c r="J1452" s="42">
        <v>-47.91667</v>
      </c>
      <c r="K1452" s="10" t="s">
        <v>3161</v>
      </c>
      <c r="L1452" s="3"/>
      <c r="P1452" s="3"/>
      <c r="Q1452" s="10" t="s">
        <v>5250</v>
      </c>
      <c r="T1452" s="3"/>
      <c r="U1452" s="10" t="s">
        <v>5197</v>
      </c>
      <c r="V1452" s="20"/>
    </row>
    <row r="1453" spans="1:22" s="10" customFormat="1" ht="25.5">
      <c r="A1453" s="18">
        <f t="shared" si="22"/>
        <v>1446</v>
      </c>
      <c r="B1453" s="10" t="s">
        <v>1168</v>
      </c>
      <c r="C1453" s="10" t="s">
        <v>5105</v>
      </c>
      <c r="E1453" s="10" t="s">
        <v>5104</v>
      </c>
      <c r="G1453" s="10" t="s">
        <v>4114</v>
      </c>
      <c r="H1453" s="10" t="s">
        <v>3163</v>
      </c>
      <c r="I1453" s="42">
        <v>-23.95</v>
      </c>
      <c r="J1453" s="42">
        <v>-45.3</v>
      </c>
      <c r="K1453" s="10" t="s">
        <v>3162</v>
      </c>
      <c r="L1453" s="3"/>
      <c r="U1453" s="10" t="s">
        <v>5197</v>
      </c>
      <c r="V1453" s="21"/>
    </row>
    <row r="1454" spans="1:23" s="10" customFormat="1" ht="12.75">
      <c r="A1454" s="18">
        <f t="shared" si="22"/>
        <v>1447</v>
      </c>
      <c r="B1454" s="10" t="s">
        <v>1841</v>
      </c>
      <c r="C1454" s="10" t="s">
        <v>3953</v>
      </c>
      <c r="E1454" s="10" t="s">
        <v>3666</v>
      </c>
      <c r="G1454" s="10" t="s">
        <v>4114</v>
      </c>
      <c r="I1454" s="42">
        <v>-22.06667</v>
      </c>
      <c r="J1454" s="42">
        <v>-70.2</v>
      </c>
      <c r="L1454" s="3"/>
      <c r="W1454" s="21"/>
    </row>
    <row r="1455" spans="1:23" s="10" customFormat="1" ht="12.75">
      <c r="A1455" s="18">
        <f t="shared" si="22"/>
        <v>1448</v>
      </c>
      <c r="B1455" s="10" t="s">
        <v>1841</v>
      </c>
      <c r="C1455" s="10" t="s">
        <v>3953</v>
      </c>
      <c r="E1455" s="10" t="s">
        <v>3667</v>
      </c>
      <c r="G1455" s="10" t="s">
        <v>4114</v>
      </c>
      <c r="I1455" s="42">
        <v>-22.23333</v>
      </c>
      <c r="J1455" s="42">
        <v>-70.25</v>
      </c>
      <c r="K1455" s="10" t="s">
        <v>3875</v>
      </c>
      <c r="L1455" s="3"/>
      <c r="W1455" s="21"/>
    </row>
    <row r="1456" spans="1:23" s="10" customFormat="1" ht="12.75">
      <c r="A1456" s="18">
        <f t="shared" si="22"/>
        <v>1449</v>
      </c>
      <c r="B1456" s="10" t="s">
        <v>1841</v>
      </c>
      <c r="C1456" s="10" t="s">
        <v>3953</v>
      </c>
      <c r="E1456" s="10" t="s">
        <v>3551</v>
      </c>
      <c r="G1456" s="10" t="s">
        <v>4114</v>
      </c>
      <c r="I1456" s="42">
        <v>-22.38333</v>
      </c>
      <c r="J1456" s="42">
        <v>-70.25</v>
      </c>
      <c r="L1456" s="3"/>
      <c r="W1456" s="21"/>
    </row>
    <row r="1457" spans="1:23" s="10" customFormat="1" ht="12.75">
      <c r="A1457" s="18">
        <f t="shared" si="22"/>
        <v>1450</v>
      </c>
      <c r="B1457" s="10" t="s">
        <v>1841</v>
      </c>
      <c r="C1457" s="10" t="s">
        <v>3953</v>
      </c>
      <c r="E1457" s="10" t="s">
        <v>3552</v>
      </c>
      <c r="G1457" s="10" t="s">
        <v>4114</v>
      </c>
      <c r="I1457" s="42">
        <v>-22.53333</v>
      </c>
      <c r="J1457" s="42">
        <v>-70.26667</v>
      </c>
      <c r="L1457" s="3"/>
      <c r="W1457" s="21"/>
    </row>
    <row r="1458" spans="1:23" s="10" customFormat="1" ht="12.75">
      <c r="A1458" s="18">
        <f t="shared" si="22"/>
        <v>1451</v>
      </c>
      <c r="B1458" s="10" t="s">
        <v>1841</v>
      </c>
      <c r="C1458" s="10" t="s">
        <v>3953</v>
      </c>
      <c r="E1458" s="10" t="s">
        <v>3387</v>
      </c>
      <c r="G1458" s="10" t="s">
        <v>4114</v>
      </c>
      <c r="I1458" s="42">
        <v>-22.6</v>
      </c>
      <c r="J1458" s="42">
        <v>-70.26667</v>
      </c>
      <c r="K1458" s="10" t="s">
        <v>3875</v>
      </c>
      <c r="L1458" s="3"/>
      <c r="W1458" s="21"/>
    </row>
    <row r="1459" spans="1:23" s="10" customFormat="1" ht="12.75">
      <c r="A1459" s="18">
        <f t="shared" si="22"/>
        <v>1452</v>
      </c>
      <c r="B1459" s="10" t="s">
        <v>1841</v>
      </c>
      <c r="C1459" s="10" t="s">
        <v>3953</v>
      </c>
      <c r="E1459" s="10" t="s">
        <v>3388</v>
      </c>
      <c r="G1459" s="10" t="s">
        <v>4114</v>
      </c>
      <c r="I1459" s="42">
        <v>-22.61667</v>
      </c>
      <c r="J1459" s="42">
        <v>-70.26667</v>
      </c>
      <c r="K1459" s="10" t="s">
        <v>3875</v>
      </c>
      <c r="L1459" s="3"/>
      <c r="W1459" s="21"/>
    </row>
    <row r="1460" spans="1:23" s="10" customFormat="1" ht="12.75">
      <c r="A1460" s="18">
        <f t="shared" si="22"/>
        <v>1453</v>
      </c>
      <c r="B1460" s="10" t="s">
        <v>1841</v>
      </c>
      <c r="C1460" s="10" t="s">
        <v>3953</v>
      </c>
      <c r="E1460" s="10" t="s">
        <v>4343</v>
      </c>
      <c r="G1460" s="10" t="s">
        <v>4114</v>
      </c>
      <c r="I1460" s="42">
        <v>-22.65</v>
      </c>
      <c r="J1460" s="42">
        <v>-70.28333</v>
      </c>
      <c r="L1460" s="3"/>
      <c r="W1460" s="21"/>
    </row>
    <row r="1461" spans="1:23" s="10" customFormat="1" ht="12.75">
      <c r="A1461" s="18">
        <f t="shared" si="22"/>
        <v>1454</v>
      </c>
      <c r="B1461" s="10" t="s">
        <v>1841</v>
      </c>
      <c r="C1461" s="10" t="s">
        <v>3953</v>
      </c>
      <c r="E1461" s="10" t="s">
        <v>4344</v>
      </c>
      <c r="G1461" s="10" t="s">
        <v>4114</v>
      </c>
      <c r="I1461" s="42">
        <v>-22.68333</v>
      </c>
      <c r="J1461" s="42">
        <v>-70.275</v>
      </c>
      <c r="K1461" s="10" t="s">
        <v>3875</v>
      </c>
      <c r="L1461" s="3"/>
      <c r="W1461" s="21"/>
    </row>
    <row r="1462" spans="1:23" s="10" customFormat="1" ht="12.75">
      <c r="A1462" s="18">
        <f t="shared" si="22"/>
        <v>1455</v>
      </c>
      <c r="B1462" s="10" t="s">
        <v>1841</v>
      </c>
      <c r="C1462" s="10" t="s">
        <v>3953</v>
      </c>
      <c r="E1462" s="10" t="s">
        <v>4345</v>
      </c>
      <c r="G1462" s="10" t="s">
        <v>4114</v>
      </c>
      <c r="I1462" s="42">
        <v>-22.93333</v>
      </c>
      <c r="J1462" s="42">
        <v>-70.3</v>
      </c>
      <c r="K1462" s="10" t="s">
        <v>3875</v>
      </c>
      <c r="L1462" s="3"/>
      <c r="W1462" s="21"/>
    </row>
    <row r="1463" spans="1:23" s="10" customFormat="1" ht="25.5">
      <c r="A1463" s="18">
        <f t="shared" si="22"/>
        <v>1456</v>
      </c>
      <c r="B1463" s="10" t="s">
        <v>1841</v>
      </c>
      <c r="C1463" s="10" t="s">
        <v>4346</v>
      </c>
      <c r="E1463" s="10" t="s">
        <v>3971</v>
      </c>
      <c r="G1463" s="10" t="s">
        <v>4114</v>
      </c>
      <c r="I1463" s="42">
        <v>-25.38333</v>
      </c>
      <c r="J1463" s="42">
        <v>-70.46667</v>
      </c>
      <c r="K1463" s="10" t="s">
        <v>4525</v>
      </c>
      <c r="L1463" s="3"/>
      <c r="Q1463" s="10" t="s">
        <v>4049</v>
      </c>
      <c r="U1463" s="10" t="s">
        <v>4052</v>
      </c>
      <c r="W1463" s="21"/>
    </row>
    <row r="1464" spans="1:23" s="36" customFormat="1" ht="25.5">
      <c r="A1464" s="18">
        <f t="shared" si="22"/>
        <v>1457</v>
      </c>
      <c r="B1464" s="36" t="s">
        <v>2873</v>
      </c>
      <c r="C1464" s="36" t="s">
        <v>3065</v>
      </c>
      <c r="D1464" s="36" t="s">
        <v>2808</v>
      </c>
      <c r="H1464" s="40"/>
      <c r="I1464" s="48">
        <v>24.3</v>
      </c>
      <c r="J1464" s="48">
        <v>114</v>
      </c>
      <c r="K1464" s="36" t="s">
        <v>23</v>
      </c>
      <c r="T1464" s="36" t="s">
        <v>907</v>
      </c>
      <c r="U1464" s="36" t="s">
        <v>2888</v>
      </c>
      <c r="W1464" s="39"/>
    </row>
    <row r="1465" spans="1:23" s="36" customFormat="1" ht="51.75">
      <c r="A1465" s="18">
        <f t="shared" si="22"/>
        <v>1458</v>
      </c>
      <c r="B1465" s="36" t="s">
        <v>2873</v>
      </c>
      <c r="C1465" s="36" t="s">
        <v>3101</v>
      </c>
      <c r="D1465" s="36" t="s">
        <v>4225</v>
      </c>
      <c r="H1465" s="40"/>
      <c r="I1465" s="48">
        <v>22.59778</v>
      </c>
      <c r="J1465" s="48">
        <v>107.56667</v>
      </c>
      <c r="L1465" s="3"/>
      <c r="S1465" s="36" t="s">
        <v>4795</v>
      </c>
      <c r="T1465" s="36" t="s">
        <v>907</v>
      </c>
      <c r="U1465" s="36" t="s">
        <v>2888</v>
      </c>
      <c r="W1465" s="39"/>
    </row>
    <row r="1466" spans="1:21" s="36" customFormat="1" ht="25.5">
      <c r="A1466" s="18">
        <f t="shared" si="22"/>
        <v>1459</v>
      </c>
      <c r="B1466" s="36" t="s">
        <v>2873</v>
      </c>
      <c r="C1466" s="36" t="s">
        <v>2936</v>
      </c>
      <c r="D1466" s="36" t="s">
        <v>2779</v>
      </c>
      <c r="E1466" s="36" t="s">
        <v>2779</v>
      </c>
      <c r="G1466" s="36" t="s">
        <v>4114</v>
      </c>
      <c r="I1466" s="48"/>
      <c r="J1466" s="48"/>
      <c r="L1466" s="3"/>
      <c r="M1466" s="36" t="s">
        <v>1511</v>
      </c>
      <c r="P1466" s="36" t="s">
        <v>1511</v>
      </c>
      <c r="S1466" s="36" t="s">
        <v>5264</v>
      </c>
      <c r="U1466" s="36" t="s">
        <v>2888</v>
      </c>
    </row>
    <row r="1467" spans="1:23" ht="156">
      <c r="A1467" s="18">
        <f t="shared" si="22"/>
        <v>1460</v>
      </c>
      <c r="B1467" s="8" t="s">
        <v>2594</v>
      </c>
      <c r="D1467" s="8"/>
      <c r="E1467" s="8" t="s">
        <v>2594</v>
      </c>
      <c r="G1467" s="3" t="s">
        <v>4114</v>
      </c>
      <c r="H1467" s="10" t="s">
        <v>2276</v>
      </c>
      <c r="I1467" s="32">
        <v>-10.421944</v>
      </c>
      <c r="J1467" s="32">
        <v>105.715833</v>
      </c>
      <c r="K1467" s="3"/>
      <c r="L1467" s="3">
        <v>1887</v>
      </c>
      <c r="M1467" s="10" t="s">
        <v>3132</v>
      </c>
      <c r="N1467" s="3" t="s">
        <v>487</v>
      </c>
      <c r="O1467" s="3" t="s">
        <v>1850</v>
      </c>
      <c r="P1467" s="3" t="s">
        <v>1820</v>
      </c>
      <c r="Q1467" s="3" t="s">
        <v>5122</v>
      </c>
      <c r="R1467" s="10" t="s">
        <v>891</v>
      </c>
      <c r="T1467" s="3" t="s">
        <v>1027</v>
      </c>
      <c r="U1467" s="10" t="s">
        <v>836</v>
      </c>
      <c r="V1467" s="3">
        <v>6020050001</v>
      </c>
      <c r="W1467" s="3" t="s">
        <v>3005</v>
      </c>
    </row>
    <row r="1468" spans="1:23" s="10" customFormat="1" ht="51.75">
      <c r="A1468" s="18">
        <f t="shared" si="22"/>
        <v>1461</v>
      </c>
      <c r="B1468" s="10" t="s">
        <v>2400</v>
      </c>
      <c r="C1468" s="10" t="s">
        <v>1098</v>
      </c>
      <c r="D1468" s="10" t="s">
        <v>1099</v>
      </c>
      <c r="E1468" s="10" t="s">
        <v>1755</v>
      </c>
      <c r="G1468" s="10" t="s">
        <v>4114</v>
      </c>
      <c r="I1468" s="42"/>
      <c r="J1468" s="42"/>
      <c r="K1468" s="10" t="s">
        <v>3805</v>
      </c>
      <c r="Q1468" s="10" t="s">
        <v>1100</v>
      </c>
      <c r="U1468" s="10" t="s">
        <v>903</v>
      </c>
      <c r="W1468" s="21"/>
    </row>
    <row r="1469" spans="1:23" s="10" customFormat="1" ht="12.75">
      <c r="A1469" s="18">
        <f t="shared" si="22"/>
        <v>1462</v>
      </c>
      <c r="B1469" s="10" t="s">
        <v>2400</v>
      </c>
      <c r="C1469" s="10" t="s">
        <v>1446</v>
      </c>
      <c r="D1469" s="10" t="s">
        <v>1125</v>
      </c>
      <c r="E1469" s="10" t="s">
        <v>815</v>
      </c>
      <c r="G1469" s="10" t="s">
        <v>4114</v>
      </c>
      <c r="I1469" s="42"/>
      <c r="J1469" s="42"/>
      <c r="K1469" s="10" t="s">
        <v>816</v>
      </c>
      <c r="U1469" s="10" t="s">
        <v>803</v>
      </c>
      <c r="W1469" s="21"/>
    </row>
    <row r="1470" spans="1:23" s="10" customFormat="1" ht="12.75">
      <c r="A1470" s="18">
        <f t="shared" si="22"/>
        <v>1463</v>
      </c>
      <c r="B1470" s="10" t="s">
        <v>2401</v>
      </c>
      <c r="E1470" s="10" t="s">
        <v>1533</v>
      </c>
      <c r="G1470" s="10" t="s">
        <v>4114</v>
      </c>
      <c r="I1470" s="42">
        <v>-1.9</v>
      </c>
      <c r="J1470" s="42">
        <v>-80.83333</v>
      </c>
      <c r="S1470" s="10" t="s">
        <v>1693</v>
      </c>
      <c r="U1470" s="10" t="s">
        <v>3482</v>
      </c>
      <c r="W1470" s="21"/>
    </row>
    <row r="1471" spans="1:23" s="10" customFormat="1" ht="12.75">
      <c r="A1471" s="18">
        <f t="shared" si="22"/>
        <v>1464</v>
      </c>
      <c r="B1471" s="10" t="s">
        <v>2401</v>
      </c>
      <c r="E1471" s="10" t="s">
        <v>2277</v>
      </c>
      <c r="G1471" s="10" t="s">
        <v>4114</v>
      </c>
      <c r="I1471" s="42"/>
      <c r="J1471" s="42"/>
      <c r="U1471" s="10" t="s">
        <v>3482</v>
      </c>
      <c r="W1471" s="21"/>
    </row>
    <row r="1472" spans="1:23" s="10" customFormat="1" ht="12.75">
      <c r="A1472" s="18">
        <f t="shared" si="22"/>
        <v>1465</v>
      </c>
      <c r="B1472" s="10" t="s">
        <v>2401</v>
      </c>
      <c r="E1472" s="10" t="s">
        <v>1211</v>
      </c>
      <c r="G1472" s="10" t="s">
        <v>4114</v>
      </c>
      <c r="I1472" s="42"/>
      <c r="J1472" s="42"/>
      <c r="S1472" s="10" t="s">
        <v>1170</v>
      </c>
      <c r="U1472" s="10" t="s">
        <v>3482</v>
      </c>
      <c r="W1472" s="21"/>
    </row>
    <row r="1473" spans="1:23" s="10" customFormat="1" ht="12.75">
      <c r="A1473" s="18">
        <f t="shared" si="22"/>
        <v>1466</v>
      </c>
      <c r="B1473" s="10" t="s">
        <v>2401</v>
      </c>
      <c r="E1473" s="10" t="s">
        <v>1248</v>
      </c>
      <c r="G1473" s="10" t="s">
        <v>4114</v>
      </c>
      <c r="I1473" s="42"/>
      <c r="J1473" s="42"/>
      <c r="S1473" s="10" t="s">
        <v>920</v>
      </c>
      <c r="U1473" s="10" t="s">
        <v>3482</v>
      </c>
      <c r="W1473" s="21"/>
    </row>
    <row r="1474" spans="1:21" s="3" customFormat="1" ht="90.75">
      <c r="A1474" s="18">
        <f t="shared" si="22"/>
        <v>1467</v>
      </c>
      <c r="B1474" s="3" t="s">
        <v>2009</v>
      </c>
      <c r="E1474" s="10" t="s">
        <v>2630</v>
      </c>
      <c r="G1474" s="3" t="s">
        <v>4114</v>
      </c>
      <c r="I1474" s="32">
        <v>-17.683333</v>
      </c>
      <c r="J1474" s="32">
        <v>-178.816667</v>
      </c>
      <c r="K1474" s="3" t="s">
        <v>24</v>
      </c>
      <c r="P1474" s="3" t="s">
        <v>1511</v>
      </c>
      <c r="Q1474" s="3" t="s">
        <v>4938</v>
      </c>
      <c r="U1474" s="3" t="s">
        <v>1509</v>
      </c>
    </row>
    <row r="1475" spans="1:23" s="10" customFormat="1" ht="39">
      <c r="A1475" s="18">
        <f t="shared" si="22"/>
        <v>1468</v>
      </c>
      <c r="B1475" s="9" t="s">
        <v>797</v>
      </c>
      <c r="E1475" s="10" t="s">
        <v>4177</v>
      </c>
      <c r="G1475" s="10" t="s">
        <v>4114</v>
      </c>
      <c r="I1475" s="42">
        <v>-15.83333</v>
      </c>
      <c r="J1475" s="42">
        <v>-148.25</v>
      </c>
      <c r="K1475" s="10" t="s">
        <v>1087</v>
      </c>
      <c r="M1475" s="10" t="s">
        <v>988</v>
      </c>
      <c r="Q1475" s="10" t="s">
        <v>710</v>
      </c>
      <c r="T1475" s="10" t="s">
        <v>907</v>
      </c>
      <c r="U1475" s="10" t="s">
        <v>971</v>
      </c>
      <c r="W1475" s="21"/>
    </row>
    <row r="1476" spans="1:23" s="3" customFormat="1" ht="51.75">
      <c r="A1476" s="18">
        <f t="shared" si="22"/>
        <v>1469</v>
      </c>
      <c r="B1476" s="3" t="s">
        <v>797</v>
      </c>
      <c r="C1476" s="3" t="s">
        <v>2316</v>
      </c>
      <c r="E1476" s="10" t="s">
        <v>837</v>
      </c>
      <c r="G1476" s="3" t="s">
        <v>4114</v>
      </c>
      <c r="I1476" s="32">
        <v>-14.864722</v>
      </c>
      <c r="J1476" s="32">
        <v>-148.709167</v>
      </c>
      <c r="K1476" s="10" t="s">
        <v>4469</v>
      </c>
      <c r="L1476" s="10">
        <v>1976</v>
      </c>
      <c r="M1476" s="10" t="s">
        <v>1634</v>
      </c>
      <c r="P1476" s="3" t="s">
        <v>1820</v>
      </c>
      <c r="Q1476" s="10" t="s">
        <v>2045</v>
      </c>
      <c r="R1476" s="10" t="s">
        <v>2428</v>
      </c>
      <c r="T1476" s="3" t="s">
        <v>1027</v>
      </c>
      <c r="U1476" s="10" t="s">
        <v>4465</v>
      </c>
      <c r="V1476" s="3">
        <v>6410050001</v>
      </c>
      <c r="W1476" s="3" t="s">
        <v>2227</v>
      </c>
    </row>
    <row r="1477" spans="1:23" s="10" customFormat="1" ht="12.75">
      <c r="A1477" s="18">
        <f t="shared" si="22"/>
        <v>1470</v>
      </c>
      <c r="B1477" s="10" t="s">
        <v>1866</v>
      </c>
      <c r="E1477" s="10" t="s">
        <v>1867</v>
      </c>
      <c r="G1477" s="10" t="s">
        <v>4114</v>
      </c>
      <c r="I1477" s="42">
        <v>9.4375</v>
      </c>
      <c r="J1477" s="42">
        <v>-13.81917</v>
      </c>
      <c r="M1477" s="10" t="s">
        <v>3275</v>
      </c>
      <c r="S1477" s="10" t="s">
        <v>5265</v>
      </c>
      <c r="T1477" s="10" t="s">
        <v>907</v>
      </c>
      <c r="U1477" s="10" t="s">
        <v>2582</v>
      </c>
      <c r="V1477" s="21"/>
      <c r="W1477" s="21"/>
    </row>
    <row r="1478" spans="1:23" s="10" customFormat="1" ht="64.5">
      <c r="A1478" s="18">
        <f aca="true" t="shared" si="23" ref="A1478:A1541">A1477+1</f>
        <v>1471</v>
      </c>
      <c r="B1478" s="10" t="s">
        <v>3767</v>
      </c>
      <c r="E1478" s="10" t="s">
        <v>1429</v>
      </c>
      <c r="G1478" s="10" t="s">
        <v>4114</v>
      </c>
      <c r="I1478" s="42">
        <v>10.5</v>
      </c>
      <c r="J1478" s="42">
        <v>72.5</v>
      </c>
      <c r="Q1478" s="10" t="s">
        <v>4958</v>
      </c>
      <c r="T1478" s="10" t="s">
        <v>1434</v>
      </c>
      <c r="U1478" s="10" t="s">
        <v>4309</v>
      </c>
      <c r="V1478" s="21"/>
      <c r="W1478" s="21"/>
    </row>
    <row r="1479" spans="1:23" ht="51.75">
      <c r="A1479" s="18">
        <f t="shared" si="23"/>
        <v>1472</v>
      </c>
      <c r="B1479" s="7" t="s">
        <v>1672</v>
      </c>
      <c r="C1479" s="7" t="s">
        <v>4003</v>
      </c>
      <c r="D1479" s="7" t="s">
        <v>4223</v>
      </c>
      <c r="E1479" s="7" t="s">
        <v>4224</v>
      </c>
      <c r="G1479" s="7" t="s">
        <v>4114</v>
      </c>
      <c r="I1479" s="60">
        <v>-7.11667</v>
      </c>
      <c r="J1479" s="48">
        <v>110.76667</v>
      </c>
      <c r="K1479" s="7" t="s">
        <v>25</v>
      </c>
      <c r="M1479" s="7" t="s">
        <v>2626</v>
      </c>
      <c r="Q1479" s="7" t="s">
        <v>4959</v>
      </c>
      <c r="T1479" s="7" t="s">
        <v>907</v>
      </c>
      <c r="U1479" s="7" t="s">
        <v>3511</v>
      </c>
      <c r="W1479" s="51"/>
    </row>
    <row r="1480" spans="1:23" s="26" customFormat="1" ht="51.75">
      <c r="A1480" s="18">
        <f t="shared" si="23"/>
        <v>1473</v>
      </c>
      <c r="B1480" s="26" t="s">
        <v>1672</v>
      </c>
      <c r="C1480" s="26" t="s">
        <v>4003</v>
      </c>
      <c r="D1480" s="26" t="s">
        <v>3512</v>
      </c>
      <c r="E1480" s="26" t="s">
        <v>3251</v>
      </c>
      <c r="G1480" s="26" t="s">
        <v>4114</v>
      </c>
      <c r="I1480" s="60">
        <v>-6.75</v>
      </c>
      <c r="J1480" s="60">
        <v>111</v>
      </c>
      <c r="K1480" s="26" t="s">
        <v>531</v>
      </c>
      <c r="M1480" s="7" t="s">
        <v>2626</v>
      </c>
      <c r="Q1480" s="26" t="s">
        <v>4960</v>
      </c>
      <c r="T1480" s="7" t="s">
        <v>907</v>
      </c>
      <c r="U1480" s="7" t="s">
        <v>3511</v>
      </c>
      <c r="V1480" s="51"/>
      <c r="W1480" s="51"/>
    </row>
    <row r="1481" spans="1:23" ht="51.75">
      <c r="A1481" s="18">
        <f t="shared" si="23"/>
        <v>1474</v>
      </c>
      <c r="B1481" s="7" t="s">
        <v>1672</v>
      </c>
      <c r="C1481" s="7" t="s">
        <v>1951</v>
      </c>
      <c r="E1481" s="7" t="s">
        <v>3625</v>
      </c>
      <c r="G1481" s="7" t="s">
        <v>4114</v>
      </c>
      <c r="I1481" s="60">
        <v>-6.9</v>
      </c>
      <c r="J1481" s="48">
        <v>112.05</v>
      </c>
      <c r="M1481" s="7" t="s">
        <v>2626</v>
      </c>
      <c r="Q1481" s="7" t="s">
        <v>4961</v>
      </c>
      <c r="T1481" s="7" t="s">
        <v>907</v>
      </c>
      <c r="U1481" s="7" t="s">
        <v>3511</v>
      </c>
      <c r="W1481" s="21" t="s">
        <v>4155</v>
      </c>
    </row>
    <row r="1482" spans="1:23" ht="51.75">
      <c r="A1482" s="18">
        <f t="shared" si="23"/>
        <v>1475</v>
      </c>
      <c r="B1482" s="7" t="s">
        <v>1672</v>
      </c>
      <c r="C1482" s="7" t="s">
        <v>1951</v>
      </c>
      <c r="E1482" s="7" t="s">
        <v>3375</v>
      </c>
      <c r="G1482" s="7" t="s">
        <v>4114</v>
      </c>
      <c r="I1482" s="60">
        <v>-7.11667</v>
      </c>
      <c r="J1482" s="48">
        <v>112.416667</v>
      </c>
      <c r="M1482" s="7" t="s">
        <v>2626</v>
      </c>
      <c r="Q1482" s="7" t="s">
        <v>4962</v>
      </c>
      <c r="T1482" s="7" t="s">
        <v>907</v>
      </c>
      <c r="U1482" s="7" t="s">
        <v>3511</v>
      </c>
      <c r="W1482" s="51"/>
    </row>
    <row r="1483" spans="1:23" ht="51.75">
      <c r="A1483" s="18">
        <f t="shared" si="23"/>
        <v>1476</v>
      </c>
      <c r="B1483" s="7" t="s">
        <v>1672</v>
      </c>
      <c r="C1483" s="7" t="s">
        <v>1951</v>
      </c>
      <c r="E1483" s="7" t="s">
        <v>3203</v>
      </c>
      <c r="G1483" s="7" t="s">
        <v>4114</v>
      </c>
      <c r="I1483" s="60">
        <v>-7.15</v>
      </c>
      <c r="J1483" s="48">
        <v>112.63333</v>
      </c>
      <c r="M1483" s="7" t="s">
        <v>2626</v>
      </c>
      <c r="Q1483" s="7" t="s">
        <v>5129</v>
      </c>
      <c r="T1483" s="7" t="s">
        <v>907</v>
      </c>
      <c r="U1483" s="7" t="s">
        <v>3511</v>
      </c>
      <c r="W1483" s="51"/>
    </row>
    <row r="1484" spans="1:23" ht="51.75">
      <c r="A1484" s="18">
        <f t="shared" si="23"/>
        <v>1477</v>
      </c>
      <c r="B1484" s="7" t="s">
        <v>1672</v>
      </c>
      <c r="C1484" s="7" t="s">
        <v>1951</v>
      </c>
      <c r="E1484" s="7" t="s">
        <v>3250</v>
      </c>
      <c r="G1484" s="7" t="s">
        <v>4114</v>
      </c>
      <c r="I1484" s="60">
        <v>-7</v>
      </c>
      <c r="J1484" s="48">
        <v>113.33333</v>
      </c>
      <c r="M1484" s="7" t="s">
        <v>2626</v>
      </c>
      <c r="Q1484" s="7" t="s">
        <v>5130</v>
      </c>
      <c r="T1484" s="7" t="s">
        <v>907</v>
      </c>
      <c r="U1484" s="7" t="s">
        <v>3511</v>
      </c>
      <c r="W1484" s="51"/>
    </row>
    <row r="1485" spans="1:23" ht="51.75">
      <c r="A1485" s="18">
        <f t="shared" si="23"/>
        <v>1478</v>
      </c>
      <c r="B1485" s="7" t="s">
        <v>1672</v>
      </c>
      <c r="C1485" s="7" t="s">
        <v>1951</v>
      </c>
      <c r="E1485" s="7" t="s">
        <v>3263</v>
      </c>
      <c r="G1485" s="7" t="s">
        <v>4114</v>
      </c>
      <c r="I1485" s="60">
        <v>-6.9</v>
      </c>
      <c r="J1485" s="48">
        <v>122.21667</v>
      </c>
      <c r="M1485" s="7" t="s">
        <v>2626</v>
      </c>
      <c r="T1485" s="7" t="s">
        <v>2336</v>
      </c>
      <c r="U1485" s="7" t="s">
        <v>3511</v>
      </c>
      <c r="W1485" s="51"/>
    </row>
    <row r="1486" spans="1:23" ht="51.75">
      <c r="A1486" s="18">
        <f t="shared" si="23"/>
        <v>1479</v>
      </c>
      <c r="B1486" s="7" t="s">
        <v>1672</v>
      </c>
      <c r="C1486" s="7" t="s">
        <v>3491</v>
      </c>
      <c r="E1486" s="7" t="s">
        <v>2477</v>
      </c>
      <c r="G1486" s="7" t="s">
        <v>4114</v>
      </c>
      <c r="I1486" s="60">
        <v>-8.75</v>
      </c>
      <c r="J1486" s="48">
        <v>126</v>
      </c>
      <c r="M1486" s="7" t="s">
        <v>2626</v>
      </c>
      <c r="Q1486" s="7" t="s">
        <v>3220</v>
      </c>
      <c r="T1486" s="7" t="s">
        <v>2336</v>
      </c>
      <c r="U1486" s="7" t="s">
        <v>3511</v>
      </c>
      <c r="W1486" s="51"/>
    </row>
    <row r="1487" spans="1:23" ht="51.75">
      <c r="A1487" s="18">
        <f t="shared" si="23"/>
        <v>1480</v>
      </c>
      <c r="B1487" s="7" t="s">
        <v>1672</v>
      </c>
      <c r="C1487" s="7" t="s">
        <v>3221</v>
      </c>
      <c r="E1487" s="7" t="s">
        <v>3222</v>
      </c>
      <c r="G1487" s="7" t="s">
        <v>4114</v>
      </c>
      <c r="I1487" s="60">
        <v>-1.86667</v>
      </c>
      <c r="J1487" s="48">
        <v>130.16667</v>
      </c>
      <c r="M1487" s="7" t="s">
        <v>2626</v>
      </c>
      <c r="Q1487" s="7" t="s">
        <v>3367</v>
      </c>
      <c r="T1487" s="7" t="s">
        <v>2336</v>
      </c>
      <c r="U1487" s="7" t="s">
        <v>3511</v>
      </c>
      <c r="W1487" s="51"/>
    </row>
    <row r="1488" spans="1:23" ht="51.75">
      <c r="A1488" s="18">
        <f t="shared" si="23"/>
        <v>1481</v>
      </c>
      <c r="B1488" s="7" t="s">
        <v>1672</v>
      </c>
      <c r="C1488" s="7" t="s">
        <v>3221</v>
      </c>
      <c r="E1488" s="7" t="s">
        <v>3831</v>
      </c>
      <c r="G1488" s="7" t="s">
        <v>4114</v>
      </c>
      <c r="I1488" s="60">
        <v>-1.25</v>
      </c>
      <c r="J1488" s="48">
        <v>129.8</v>
      </c>
      <c r="M1488" s="7" t="s">
        <v>2626</v>
      </c>
      <c r="Q1488" s="7" t="s">
        <v>5131</v>
      </c>
      <c r="T1488" s="7" t="s">
        <v>2336</v>
      </c>
      <c r="U1488" s="7" t="s">
        <v>3511</v>
      </c>
      <c r="W1488" s="51"/>
    </row>
    <row r="1489" spans="1:23" ht="51.75">
      <c r="A1489" s="18">
        <f t="shared" si="23"/>
        <v>1482</v>
      </c>
      <c r="B1489" s="7" t="s">
        <v>1672</v>
      </c>
      <c r="C1489" s="7" t="s">
        <v>3221</v>
      </c>
      <c r="E1489" s="7" t="s">
        <v>3600</v>
      </c>
      <c r="G1489" s="7" t="s">
        <v>4114</v>
      </c>
      <c r="I1489" s="60">
        <v>-1.23333</v>
      </c>
      <c r="J1489" s="48">
        <v>132.2</v>
      </c>
      <c r="M1489" s="7" t="s">
        <v>2626</v>
      </c>
      <c r="Q1489" s="7" t="s">
        <v>3595</v>
      </c>
      <c r="T1489" s="7" t="s">
        <v>907</v>
      </c>
      <c r="U1489" s="7" t="s">
        <v>3511</v>
      </c>
      <c r="W1489" s="51"/>
    </row>
    <row r="1490" spans="1:23" ht="51.75">
      <c r="A1490" s="18">
        <f t="shared" si="23"/>
        <v>1483</v>
      </c>
      <c r="B1490" s="7" t="s">
        <v>1672</v>
      </c>
      <c r="C1490" s="7" t="s">
        <v>3477</v>
      </c>
      <c r="E1490" s="7" t="s">
        <v>2478</v>
      </c>
      <c r="G1490" s="7" t="s">
        <v>4114</v>
      </c>
      <c r="I1490" s="60">
        <v>-2.78333</v>
      </c>
      <c r="J1490" s="48">
        <v>115.26667</v>
      </c>
      <c r="M1490" s="7" t="s">
        <v>2626</v>
      </c>
      <c r="Q1490" s="7" t="s">
        <v>5132</v>
      </c>
      <c r="T1490" s="7" t="s">
        <v>2336</v>
      </c>
      <c r="U1490" s="7" t="s">
        <v>3511</v>
      </c>
      <c r="W1490" s="51"/>
    </row>
    <row r="1491" spans="1:23" ht="51.75">
      <c r="A1491" s="18">
        <f t="shared" si="23"/>
        <v>1484</v>
      </c>
      <c r="B1491" s="7" t="s">
        <v>1672</v>
      </c>
      <c r="C1491" s="7" t="s">
        <v>2479</v>
      </c>
      <c r="E1491" s="7" t="s">
        <v>2184</v>
      </c>
      <c r="G1491" s="7" t="s">
        <v>4114</v>
      </c>
      <c r="I1491" s="60">
        <v>-6.9</v>
      </c>
      <c r="J1491" s="48">
        <v>122.21667</v>
      </c>
      <c r="M1491" s="7" t="s">
        <v>2626</v>
      </c>
      <c r="Q1491" s="7" t="s">
        <v>4946</v>
      </c>
      <c r="T1491" s="7" t="s">
        <v>2336</v>
      </c>
      <c r="U1491" s="7" t="s">
        <v>3511</v>
      </c>
      <c r="W1491" s="51"/>
    </row>
    <row r="1492" spans="1:23" ht="51.75">
      <c r="A1492" s="18">
        <f t="shared" si="23"/>
        <v>1485</v>
      </c>
      <c r="B1492" s="7" t="s">
        <v>1672</v>
      </c>
      <c r="C1492" s="7" t="s">
        <v>1810</v>
      </c>
      <c r="D1492" s="7" t="s">
        <v>2185</v>
      </c>
      <c r="E1492" s="7" t="s">
        <v>3226</v>
      </c>
      <c r="G1492" s="7" t="s">
        <v>4114</v>
      </c>
      <c r="I1492" s="60">
        <v>-7.33333</v>
      </c>
      <c r="J1492" s="48">
        <v>108.35</v>
      </c>
      <c r="K1492" s="7" t="s">
        <v>377</v>
      </c>
      <c r="M1492" s="7" t="s">
        <v>2626</v>
      </c>
      <c r="Q1492" s="7" t="s">
        <v>4947</v>
      </c>
      <c r="T1492" s="7" t="s">
        <v>907</v>
      </c>
      <c r="U1492" s="7" t="s">
        <v>3511</v>
      </c>
      <c r="W1492" s="51"/>
    </row>
    <row r="1493" spans="1:23" ht="51.75">
      <c r="A1493" s="18">
        <f t="shared" si="23"/>
        <v>1486</v>
      </c>
      <c r="B1493" s="7" t="s">
        <v>1672</v>
      </c>
      <c r="C1493" s="7" t="s">
        <v>1810</v>
      </c>
      <c r="E1493" s="7" t="s">
        <v>3360</v>
      </c>
      <c r="G1493" s="7" t="s">
        <v>4114</v>
      </c>
      <c r="I1493" s="60">
        <v>-6.53333</v>
      </c>
      <c r="J1493" s="48">
        <v>106.2</v>
      </c>
      <c r="K1493" s="7" t="s">
        <v>378</v>
      </c>
      <c r="M1493" s="7" t="s">
        <v>2626</v>
      </c>
      <c r="Q1493" s="7" t="s">
        <v>4708</v>
      </c>
      <c r="T1493" s="7" t="s">
        <v>907</v>
      </c>
      <c r="U1493" s="7" t="s">
        <v>3511</v>
      </c>
      <c r="W1493" s="51"/>
    </row>
    <row r="1494" spans="1:23" ht="51.75">
      <c r="A1494" s="18">
        <f t="shared" si="23"/>
        <v>1487</v>
      </c>
      <c r="B1494" s="7" t="s">
        <v>1672</v>
      </c>
      <c r="C1494" s="7" t="s">
        <v>1810</v>
      </c>
      <c r="E1494" s="7" t="s">
        <v>3359</v>
      </c>
      <c r="G1494" s="7" t="s">
        <v>4114</v>
      </c>
      <c r="I1494" s="60">
        <v>-6.56667</v>
      </c>
      <c r="J1494" s="48">
        <v>106.61667</v>
      </c>
      <c r="K1494" s="7" t="s">
        <v>379</v>
      </c>
      <c r="M1494" s="7" t="s">
        <v>2626</v>
      </c>
      <c r="T1494" s="7" t="s">
        <v>907</v>
      </c>
      <c r="U1494" s="7" t="s">
        <v>3511</v>
      </c>
      <c r="W1494" s="51"/>
    </row>
    <row r="1495" spans="1:23" s="10" customFormat="1" ht="25.5">
      <c r="A1495" s="18">
        <f t="shared" si="23"/>
        <v>1488</v>
      </c>
      <c r="B1495" s="10" t="s">
        <v>394</v>
      </c>
      <c r="E1495" s="10" t="s">
        <v>395</v>
      </c>
      <c r="G1495" s="10" t="s">
        <v>4114</v>
      </c>
      <c r="I1495" s="42"/>
      <c r="J1495" s="42"/>
      <c r="M1495" s="10" t="s">
        <v>2012</v>
      </c>
      <c r="U1495" s="10" t="s">
        <v>400</v>
      </c>
      <c r="V1495" s="21"/>
      <c r="W1495" s="21"/>
    </row>
    <row r="1496" spans="1:23" s="10" customFormat="1" ht="25.5">
      <c r="A1496" s="18">
        <f t="shared" si="23"/>
        <v>1489</v>
      </c>
      <c r="B1496" s="10" t="s">
        <v>394</v>
      </c>
      <c r="E1496" s="10" t="s">
        <v>396</v>
      </c>
      <c r="G1496" s="10" t="s">
        <v>4114</v>
      </c>
      <c r="I1496" s="42"/>
      <c r="J1496" s="42"/>
      <c r="M1496" s="10" t="s">
        <v>2012</v>
      </c>
      <c r="U1496" s="10" t="s">
        <v>400</v>
      </c>
      <c r="V1496" s="21"/>
      <c r="W1496" s="21"/>
    </row>
    <row r="1497" spans="1:23" s="10" customFormat="1" ht="25.5">
      <c r="A1497" s="18">
        <f t="shared" si="23"/>
        <v>1490</v>
      </c>
      <c r="B1497" s="10" t="s">
        <v>394</v>
      </c>
      <c r="E1497" s="10" t="s">
        <v>399</v>
      </c>
      <c r="G1497" s="10" t="s">
        <v>4114</v>
      </c>
      <c r="I1497" s="42"/>
      <c r="J1497" s="42"/>
      <c r="M1497" s="10" t="s">
        <v>2012</v>
      </c>
      <c r="U1497" s="10" t="s">
        <v>400</v>
      </c>
      <c r="V1497" s="21"/>
      <c r="W1497" s="21"/>
    </row>
    <row r="1498" spans="1:23" s="10" customFormat="1" ht="25.5">
      <c r="A1498" s="18">
        <f t="shared" si="23"/>
        <v>1491</v>
      </c>
      <c r="B1498" s="10" t="s">
        <v>5226</v>
      </c>
      <c r="E1498" s="10" t="s">
        <v>3541</v>
      </c>
      <c r="G1498" s="10" t="s">
        <v>4114</v>
      </c>
      <c r="I1498" s="42">
        <v>25.95</v>
      </c>
      <c r="J1498" s="42">
        <v>131.3</v>
      </c>
      <c r="M1498" s="10" t="s">
        <v>3200</v>
      </c>
      <c r="T1498" s="10" t="s">
        <v>907</v>
      </c>
      <c r="U1498" s="10" t="s">
        <v>3542</v>
      </c>
      <c r="W1498" s="21"/>
    </row>
    <row r="1499" spans="1:23" s="3" customFormat="1" ht="39">
      <c r="A1499" s="18">
        <f t="shared" si="23"/>
        <v>1492</v>
      </c>
      <c r="B1499" s="10" t="s">
        <v>3033</v>
      </c>
      <c r="E1499" s="10" t="s">
        <v>3033</v>
      </c>
      <c r="G1499" s="3" t="s">
        <v>4114</v>
      </c>
      <c r="I1499" s="42">
        <f>0-0.38333</f>
        <v>-0.38333</v>
      </c>
      <c r="J1499" s="42">
        <v>-160.03333</v>
      </c>
      <c r="K1499" s="10" t="s">
        <v>24</v>
      </c>
      <c r="M1499" s="10" t="s">
        <v>3200</v>
      </c>
      <c r="T1499" s="10" t="s">
        <v>2336</v>
      </c>
      <c r="U1499" s="10" t="s">
        <v>2467</v>
      </c>
      <c r="W1499" s="20"/>
    </row>
    <row r="1500" spans="1:23" s="3" customFormat="1" ht="25.5">
      <c r="A1500" s="18">
        <f t="shared" si="23"/>
        <v>1493</v>
      </c>
      <c r="B1500" s="10" t="s">
        <v>3208</v>
      </c>
      <c r="C1500" s="3" t="s">
        <v>2207</v>
      </c>
      <c r="E1500" s="3" t="s">
        <v>2966</v>
      </c>
      <c r="G1500" s="3" t="s">
        <v>4114</v>
      </c>
      <c r="I1500" s="32">
        <v>-0.867</v>
      </c>
      <c r="J1500" s="32">
        <v>169.583</v>
      </c>
      <c r="K1500" s="10" t="s">
        <v>24</v>
      </c>
      <c r="M1500" s="10" t="s">
        <v>3200</v>
      </c>
      <c r="P1500" s="3" t="s">
        <v>1820</v>
      </c>
      <c r="T1500" s="3" t="s">
        <v>1027</v>
      </c>
      <c r="U1500" s="10" t="s">
        <v>3542</v>
      </c>
      <c r="V1500" s="3">
        <v>6220150001</v>
      </c>
      <c r="W1500" s="20"/>
    </row>
    <row r="1501" spans="1:23" s="3" customFormat="1" ht="39">
      <c r="A1501" s="18">
        <f t="shared" si="23"/>
        <v>1494</v>
      </c>
      <c r="B1501" s="3" t="s">
        <v>3208</v>
      </c>
      <c r="C1501" s="3" t="s">
        <v>3209</v>
      </c>
      <c r="E1501" s="3" t="s">
        <v>3207</v>
      </c>
      <c r="G1501" s="3" t="s">
        <v>4114</v>
      </c>
      <c r="I1501" s="32">
        <v>-4.016667</v>
      </c>
      <c r="J1501" s="32">
        <v>-155.016667</v>
      </c>
      <c r="K1501" s="10" t="s">
        <v>24</v>
      </c>
      <c r="M1501" s="10" t="s">
        <v>3200</v>
      </c>
      <c r="O1501" s="3" t="s">
        <v>2266</v>
      </c>
      <c r="P1501" s="3" t="s">
        <v>1820</v>
      </c>
      <c r="Q1501" s="3" t="s">
        <v>4948</v>
      </c>
      <c r="T1501" s="3" t="s">
        <v>3893</v>
      </c>
      <c r="U1501" s="10" t="s">
        <v>2467</v>
      </c>
      <c r="W1501" s="20"/>
    </row>
    <row r="1502" spans="1:23" ht="25.5">
      <c r="A1502" s="18">
        <f t="shared" si="23"/>
        <v>1495</v>
      </c>
      <c r="B1502" s="10" t="s">
        <v>3208</v>
      </c>
      <c r="C1502" s="10" t="s">
        <v>3209</v>
      </c>
      <c r="D1502" s="8"/>
      <c r="E1502" s="9" t="s">
        <v>2329</v>
      </c>
      <c r="G1502" s="10" t="s">
        <v>4114</v>
      </c>
      <c r="H1502" s="3"/>
      <c r="I1502" s="42">
        <v>-5.61667</v>
      </c>
      <c r="J1502" s="42">
        <v>-155.88333</v>
      </c>
      <c r="L1502" s="3"/>
      <c r="M1502" s="10" t="s">
        <v>3200</v>
      </c>
      <c r="N1502" s="3"/>
      <c r="O1502" s="3"/>
      <c r="P1502" s="3"/>
      <c r="Q1502" s="3"/>
      <c r="R1502" s="10"/>
      <c r="T1502" s="3"/>
      <c r="U1502" s="10" t="s">
        <v>2624</v>
      </c>
      <c r="V1502" s="3"/>
      <c r="W1502" s="3"/>
    </row>
    <row r="1503" spans="1:23" s="3" customFormat="1" ht="25.5">
      <c r="A1503" s="18">
        <f t="shared" si="23"/>
        <v>1496</v>
      </c>
      <c r="B1503" s="3" t="s">
        <v>3208</v>
      </c>
      <c r="C1503" s="3" t="s">
        <v>2919</v>
      </c>
      <c r="E1503" s="3" t="s">
        <v>3358</v>
      </c>
      <c r="G1503" s="3" t="s">
        <v>4114</v>
      </c>
      <c r="I1503" s="32">
        <v>-3.1</v>
      </c>
      <c r="J1503" s="32">
        <v>-171.083333</v>
      </c>
      <c r="K1503" s="10" t="s">
        <v>24</v>
      </c>
      <c r="O1503" s="3" t="s">
        <v>3798</v>
      </c>
      <c r="P1503" s="3" t="s">
        <v>1820</v>
      </c>
      <c r="Q1503" s="3" t="s">
        <v>4923</v>
      </c>
      <c r="T1503" s="3" t="s">
        <v>3893</v>
      </c>
      <c r="U1503" s="10" t="s">
        <v>3542</v>
      </c>
      <c r="W1503" s="20"/>
    </row>
    <row r="1504" spans="1:23" s="10" customFormat="1" ht="25.5">
      <c r="A1504" s="18">
        <f t="shared" si="23"/>
        <v>1497</v>
      </c>
      <c r="B1504" s="10" t="s">
        <v>1129</v>
      </c>
      <c r="E1504" s="10" t="s">
        <v>1127</v>
      </c>
      <c r="G1504" s="10" t="s">
        <v>4114</v>
      </c>
      <c r="I1504" s="42"/>
      <c r="J1504" s="42"/>
      <c r="M1504" s="10" t="s">
        <v>3200</v>
      </c>
      <c r="U1504" s="10" t="s">
        <v>1128</v>
      </c>
      <c r="W1504" s="21"/>
    </row>
    <row r="1505" spans="1:23" s="3" customFormat="1" ht="12.75">
      <c r="A1505" s="18">
        <f t="shared" si="23"/>
        <v>1498</v>
      </c>
      <c r="B1505" s="3" t="s">
        <v>3107</v>
      </c>
      <c r="D1505" s="31"/>
      <c r="E1505" s="3" t="s">
        <v>3109</v>
      </c>
      <c r="G1505" s="3" t="s">
        <v>4114</v>
      </c>
      <c r="I1505" s="42">
        <v>5.675</v>
      </c>
      <c r="J1505" s="42">
        <v>100.916667</v>
      </c>
      <c r="K1505" s="3" t="s">
        <v>4274</v>
      </c>
      <c r="P1505" s="3" t="s">
        <v>1820</v>
      </c>
      <c r="T1505" s="10" t="s">
        <v>4222</v>
      </c>
      <c r="W1505" s="20"/>
    </row>
    <row r="1506" spans="1:23" s="3" customFormat="1" ht="25.5">
      <c r="A1506" s="18">
        <f t="shared" si="23"/>
        <v>1499</v>
      </c>
      <c r="B1506" s="3" t="s">
        <v>3107</v>
      </c>
      <c r="D1506" s="31"/>
      <c r="E1506" s="3" t="s">
        <v>3108</v>
      </c>
      <c r="G1506" s="3" t="s">
        <v>4114</v>
      </c>
      <c r="I1506" s="42">
        <v>5.933333</v>
      </c>
      <c r="J1506" s="42">
        <v>100.216667</v>
      </c>
      <c r="K1506" s="3" t="s">
        <v>4274</v>
      </c>
      <c r="P1506" s="3" t="s">
        <v>1820</v>
      </c>
      <c r="Q1506" s="3" t="s">
        <v>2414</v>
      </c>
      <c r="S1506" s="3" t="s">
        <v>5067</v>
      </c>
      <c r="T1506" s="10" t="s">
        <v>4222</v>
      </c>
      <c r="W1506" s="20"/>
    </row>
    <row r="1507" spans="1:23" s="3" customFormat="1" ht="12.75">
      <c r="A1507" s="18">
        <f t="shared" si="23"/>
        <v>1500</v>
      </c>
      <c r="B1507" s="3" t="s">
        <v>3107</v>
      </c>
      <c r="D1507" s="31"/>
      <c r="E1507" s="3" t="s">
        <v>3110</v>
      </c>
      <c r="G1507" s="3" t="s">
        <v>4114</v>
      </c>
      <c r="I1507" s="42">
        <v>5.2</v>
      </c>
      <c r="J1507" s="42">
        <v>101.883333</v>
      </c>
      <c r="K1507" s="3" t="s">
        <v>4274</v>
      </c>
      <c r="P1507" s="3" t="s">
        <v>1820</v>
      </c>
      <c r="T1507" s="10" t="s">
        <v>4222</v>
      </c>
      <c r="W1507" s="20"/>
    </row>
    <row r="1508" spans="1:23" s="3" customFormat="1" ht="12.75">
      <c r="A1508" s="18">
        <f t="shared" si="23"/>
        <v>1501</v>
      </c>
      <c r="B1508" s="3" t="s">
        <v>3107</v>
      </c>
      <c r="D1508" s="31"/>
      <c r="E1508" s="3" t="s">
        <v>2654</v>
      </c>
      <c r="G1508" s="3" t="s">
        <v>4114</v>
      </c>
      <c r="I1508" s="42">
        <v>4.883333</v>
      </c>
      <c r="J1508" s="42">
        <v>101.908333</v>
      </c>
      <c r="K1508" s="3" t="s">
        <v>4274</v>
      </c>
      <c r="P1508" s="3" t="s">
        <v>1820</v>
      </c>
      <c r="T1508" s="10" t="s">
        <v>4222</v>
      </c>
      <c r="W1508" s="20"/>
    </row>
    <row r="1509" spans="1:23" s="3" customFormat="1" ht="12.75">
      <c r="A1509" s="18">
        <f t="shared" si="23"/>
        <v>1502</v>
      </c>
      <c r="B1509" s="3" t="s">
        <v>3107</v>
      </c>
      <c r="D1509" s="31"/>
      <c r="E1509" s="3" t="s">
        <v>2653</v>
      </c>
      <c r="G1509" s="3" t="s">
        <v>4114</v>
      </c>
      <c r="I1509" s="42">
        <v>5.666667</v>
      </c>
      <c r="J1509" s="42">
        <v>101.925</v>
      </c>
      <c r="K1509" s="3" t="s">
        <v>4274</v>
      </c>
      <c r="P1509" s="3" t="s">
        <v>1820</v>
      </c>
      <c r="T1509" s="10" t="s">
        <v>4222</v>
      </c>
      <c r="W1509" s="20"/>
    </row>
    <row r="1510" spans="1:23" s="3" customFormat="1" ht="12.75">
      <c r="A1510" s="18">
        <f t="shared" si="23"/>
        <v>1503</v>
      </c>
      <c r="B1510" s="3" t="s">
        <v>3107</v>
      </c>
      <c r="D1510" s="31"/>
      <c r="E1510" s="3" t="s">
        <v>2055</v>
      </c>
      <c r="G1510" s="3" t="s">
        <v>4114</v>
      </c>
      <c r="I1510" s="42">
        <v>6.2</v>
      </c>
      <c r="J1510" s="42">
        <v>100.341667</v>
      </c>
      <c r="K1510" s="3" t="s">
        <v>4274</v>
      </c>
      <c r="P1510" s="3" t="s">
        <v>1820</v>
      </c>
      <c r="T1510" s="10" t="s">
        <v>4222</v>
      </c>
      <c r="W1510" s="20"/>
    </row>
    <row r="1511" spans="1:23" s="3" customFormat="1" ht="12.75">
      <c r="A1511" s="18">
        <f t="shared" si="23"/>
        <v>1504</v>
      </c>
      <c r="B1511" s="3" t="s">
        <v>3107</v>
      </c>
      <c r="D1511" s="31"/>
      <c r="E1511" s="3" t="s">
        <v>1670</v>
      </c>
      <c r="G1511" s="3" t="s">
        <v>4114</v>
      </c>
      <c r="I1511" s="42">
        <v>3.883333</v>
      </c>
      <c r="J1511" s="42">
        <v>102.483333</v>
      </c>
      <c r="K1511" s="3" t="s">
        <v>4274</v>
      </c>
      <c r="P1511" s="3" t="s">
        <v>1820</v>
      </c>
      <c r="T1511" s="10" t="s">
        <v>4222</v>
      </c>
      <c r="W1511" s="20"/>
    </row>
    <row r="1512" spans="1:23" s="3" customFormat="1" ht="12.75">
      <c r="A1512" s="18">
        <f t="shared" si="23"/>
        <v>1505</v>
      </c>
      <c r="B1512" s="3" t="s">
        <v>3107</v>
      </c>
      <c r="C1512" s="3" t="s">
        <v>2661</v>
      </c>
      <c r="E1512" s="3" t="s">
        <v>2366</v>
      </c>
      <c r="G1512" s="3" t="s">
        <v>4114</v>
      </c>
      <c r="I1512" s="42">
        <v>4.708333</v>
      </c>
      <c r="J1512" s="42">
        <v>118.166667</v>
      </c>
      <c r="M1512" s="10" t="s">
        <v>3275</v>
      </c>
      <c r="T1512" s="10" t="s">
        <v>4222</v>
      </c>
      <c r="W1512" s="20"/>
    </row>
    <row r="1513" spans="1:23" s="3" customFormat="1" ht="12.75">
      <c r="A1513" s="18">
        <f t="shared" si="23"/>
        <v>1506</v>
      </c>
      <c r="B1513" s="3" t="s">
        <v>3107</v>
      </c>
      <c r="C1513" s="3" t="s">
        <v>2661</v>
      </c>
      <c r="E1513" s="3" t="s">
        <v>2097</v>
      </c>
      <c r="G1513" s="3" t="s">
        <v>4114</v>
      </c>
      <c r="I1513" s="42">
        <v>4.716667</v>
      </c>
      <c r="J1513" s="42">
        <v>118</v>
      </c>
      <c r="M1513" s="10" t="s">
        <v>3275</v>
      </c>
      <c r="T1513" s="10" t="s">
        <v>4222</v>
      </c>
      <c r="W1513" s="20"/>
    </row>
    <row r="1514" spans="1:23" s="3" customFormat="1" ht="39">
      <c r="A1514" s="18">
        <f t="shared" si="23"/>
        <v>1507</v>
      </c>
      <c r="B1514" s="3" t="s">
        <v>3107</v>
      </c>
      <c r="C1514" s="3" t="s">
        <v>2661</v>
      </c>
      <c r="E1514" s="3" t="s">
        <v>2422</v>
      </c>
      <c r="G1514" s="3" t="s">
        <v>4114</v>
      </c>
      <c r="I1514" s="42">
        <v>5.516667</v>
      </c>
      <c r="J1514" s="42">
        <v>118.066667</v>
      </c>
      <c r="M1514" s="10" t="s">
        <v>3275</v>
      </c>
      <c r="Q1514" s="3" t="s">
        <v>4949</v>
      </c>
      <c r="S1514" s="3" t="s">
        <v>1206</v>
      </c>
      <c r="T1514" s="10" t="s">
        <v>4222</v>
      </c>
      <c r="W1514" s="20"/>
    </row>
    <row r="1515" spans="1:23" s="3" customFormat="1" ht="12.75">
      <c r="A1515" s="18">
        <f t="shared" si="23"/>
        <v>1508</v>
      </c>
      <c r="B1515" s="3" t="s">
        <v>3107</v>
      </c>
      <c r="C1515" s="3" t="s">
        <v>2661</v>
      </c>
      <c r="E1515" s="3" t="s">
        <v>1599</v>
      </c>
      <c r="G1515" s="3" t="s">
        <v>4114</v>
      </c>
      <c r="I1515" s="42">
        <v>5.483333</v>
      </c>
      <c r="J1515" s="42">
        <v>116.183333</v>
      </c>
      <c r="M1515" s="10" t="s">
        <v>3275</v>
      </c>
      <c r="T1515" s="10" t="s">
        <v>4222</v>
      </c>
      <c r="W1515" s="20"/>
    </row>
    <row r="1516" spans="1:23" s="3" customFormat="1" ht="39">
      <c r="A1516" s="18">
        <f t="shared" si="23"/>
        <v>1509</v>
      </c>
      <c r="B1516" s="3" t="s">
        <v>3107</v>
      </c>
      <c r="C1516" s="3" t="s">
        <v>2661</v>
      </c>
      <c r="E1516" s="3" t="s">
        <v>1959</v>
      </c>
      <c r="G1516" s="3" t="s">
        <v>4114</v>
      </c>
      <c r="I1516" s="42">
        <v>4.725</v>
      </c>
      <c r="J1516" s="42">
        <v>118.15</v>
      </c>
      <c r="M1516" s="10" t="s">
        <v>3275</v>
      </c>
      <c r="Q1516" s="3" t="s">
        <v>4949</v>
      </c>
      <c r="S1516" s="3" t="s">
        <v>1206</v>
      </c>
      <c r="T1516" s="10" t="s">
        <v>4222</v>
      </c>
      <c r="W1516" s="20"/>
    </row>
    <row r="1517" spans="1:23" s="3" customFormat="1" ht="12.75">
      <c r="A1517" s="18">
        <f t="shared" si="23"/>
        <v>1510</v>
      </c>
      <c r="B1517" s="3" t="s">
        <v>3107</v>
      </c>
      <c r="C1517" s="3" t="s">
        <v>2661</v>
      </c>
      <c r="E1517" s="3" t="s">
        <v>1727</v>
      </c>
      <c r="G1517" s="3" t="s">
        <v>4114</v>
      </c>
      <c r="I1517" s="42">
        <v>4.8</v>
      </c>
      <c r="J1517" s="42">
        <v>116.2</v>
      </c>
      <c r="M1517" s="10" t="s">
        <v>3275</v>
      </c>
      <c r="T1517" s="10" t="s">
        <v>4222</v>
      </c>
      <c r="W1517" s="20"/>
    </row>
    <row r="1518" spans="1:23" s="3" customFormat="1" ht="12.75">
      <c r="A1518" s="18">
        <f t="shared" si="23"/>
        <v>1511</v>
      </c>
      <c r="B1518" s="3" t="s">
        <v>3107</v>
      </c>
      <c r="C1518" s="3" t="s">
        <v>2661</v>
      </c>
      <c r="E1518" s="3" t="s">
        <v>2804</v>
      </c>
      <c r="G1518" s="3" t="s">
        <v>4114</v>
      </c>
      <c r="I1518" s="42">
        <v>4.583333</v>
      </c>
      <c r="J1518" s="42">
        <v>118.333333</v>
      </c>
      <c r="M1518" s="10" t="s">
        <v>3275</v>
      </c>
      <c r="T1518" s="10" t="s">
        <v>4222</v>
      </c>
      <c r="W1518" s="20"/>
    </row>
    <row r="1519" spans="1:23" s="3" customFormat="1" ht="12.75">
      <c r="A1519" s="18">
        <f t="shared" si="23"/>
        <v>1512</v>
      </c>
      <c r="B1519" s="3" t="s">
        <v>3107</v>
      </c>
      <c r="C1519" s="3" t="s">
        <v>2661</v>
      </c>
      <c r="E1519" s="3" t="s">
        <v>2421</v>
      </c>
      <c r="G1519" s="3" t="s">
        <v>4114</v>
      </c>
      <c r="I1519" s="42">
        <v>5.091667</v>
      </c>
      <c r="J1519" s="42">
        <v>118.15</v>
      </c>
      <c r="M1519" s="10" t="s">
        <v>3275</v>
      </c>
      <c r="T1519" s="10" t="s">
        <v>4222</v>
      </c>
      <c r="W1519" s="20"/>
    </row>
    <row r="1520" spans="1:23" s="3" customFormat="1" ht="12.75">
      <c r="A1520" s="18">
        <f t="shared" si="23"/>
        <v>1513</v>
      </c>
      <c r="B1520" s="3" t="s">
        <v>3107</v>
      </c>
      <c r="C1520" s="3" t="s">
        <v>2146</v>
      </c>
      <c r="E1520" s="3" t="s">
        <v>1730</v>
      </c>
      <c r="G1520" s="3" t="s">
        <v>4114</v>
      </c>
      <c r="I1520" s="42">
        <v>1.35</v>
      </c>
      <c r="J1520" s="42">
        <v>110.083333</v>
      </c>
      <c r="P1520" s="3" t="s">
        <v>1511</v>
      </c>
      <c r="T1520" s="10" t="s">
        <v>4222</v>
      </c>
      <c r="W1520" s="20"/>
    </row>
    <row r="1521" spans="1:23" s="3" customFormat="1" ht="12.75">
      <c r="A1521" s="18">
        <f t="shared" si="23"/>
        <v>1514</v>
      </c>
      <c r="B1521" s="3" t="s">
        <v>3107</v>
      </c>
      <c r="C1521" s="3" t="s">
        <v>2146</v>
      </c>
      <c r="E1521" s="3" t="s">
        <v>1891</v>
      </c>
      <c r="G1521" s="3" t="s">
        <v>4114</v>
      </c>
      <c r="I1521" s="42">
        <v>4.033333</v>
      </c>
      <c r="J1521" s="42">
        <v>114.775</v>
      </c>
      <c r="P1521" s="3" t="s">
        <v>1511</v>
      </c>
      <c r="T1521" s="10" t="s">
        <v>4222</v>
      </c>
      <c r="W1521" s="20"/>
    </row>
    <row r="1522" spans="1:23" s="3" customFormat="1" ht="78">
      <c r="A1522" s="18">
        <f t="shared" si="23"/>
        <v>1515</v>
      </c>
      <c r="B1522" s="3" t="s">
        <v>3107</v>
      </c>
      <c r="C1522" s="3" t="s">
        <v>2146</v>
      </c>
      <c r="E1522" s="3" t="s">
        <v>2017</v>
      </c>
      <c r="G1522" s="3" t="s">
        <v>4114</v>
      </c>
      <c r="I1522" s="42">
        <v>3.8</v>
      </c>
      <c r="J1522" s="42">
        <v>113.816667</v>
      </c>
      <c r="L1522" s="3">
        <v>1928</v>
      </c>
      <c r="M1522" s="10" t="s">
        <v>1671</v>
      </c>
      <c r="P1522" s="3" t="s">
        <v>1820</v>
      </c>
      <c r="Q1522" s="3" t="s">
        <v>1817</v>
      </c>
      <c r="S1522" s="3" t="s">
        <v>1206</v>
      </c>
      <c r="T1522" s="10" t="s">
        <v>4222</v>
      </c>
      <c r="W1522" s="20"/>
    </row>
    <row r="1523" spans="1:23" s="3" customFormat="1" ht="39">
      <c r="A1523" s="18">
        <f t="shared" si="23"/>
        <v>1516</v>
      </c>
      <c r="B1523" s="3" t="s">
        <v>3107</v>
      </c>
      <c r="C1523" s="3" t="s">
        <v>2146</v>
      </c>
      <c r="E1523" s="3" t="s">
        <v>2018</v>
      </c>
      <c r="G1523" s="3" t="s">
        <v>4114</v>
      </c>
      <c r="I1523" s="42">
        <v>0.916667</v>
      </c>
      <c r="J1523" s="42">
        <v>110.458333</v>
      </c>
      <c r="P1523" s="3" t="s">
        <v>1511</v>
      </c>
      <c r="Q1523" s="3" t="s">
        <v>4950</v>
      </c>
      <c r="S1523" s="3" t="s">
        <v>4681</v>
      </c>
      <c r="T1523" s="10" t="s">
        <v>4222</v>
      </c>
      <c r="W1523" s="20"/>
    </row>
    <row r="1524" spans="1:23" s="3" customFormat="1" ht="12.75">
      <c r="A1524" s="18">
        <f t="shared" si="23"/>
        <v>1517</v>
      </c>
      <c r="B1524" s="3" t="s">
        <v>3107</v>
      </c>
      <c r="C1524" s="3" t="s">
        <v>2146</v>
      </c>
      <c r="E1524" s="3" t="s">
        <v>1436</v>
      </c>
      <c r="G1524" s="3" t="s">
        <v>4114</v>
      </c>
      <c r="I1524" s="42">
        <v>1.416667</v>
      </c>
      <c r="J1524" s="42">
        <v>110.166667</v>
      </c>
      <c r="P1524" s="3" t="s">
        <v>1511</v>
      </c>
      <c r="T1524" s="10" t="s">
        <v>4222</v>
      </c>
      <c r="W1524" s="20"/>
    </row>
    <row r="1525" spans="1:23" s="3" customFormat="1" ht="51.75">
      <c r="A1525" s="18">
        <f t="shared" si="23"/>
        <v>1518</v>
      </c>
      <c r="B1525" s="3" t="s">
        <v>2652</v>
      </c>
      <c r="E1525" s="3" t="s">
        <v>3052</v>
      </c>
      <c r="G1525" s="3" t="s">
        <v>4114</v>
      </c>
      <c r="I1525" s="32">
        <v>4.583333</v>
      </c>
      <c r="J1525" s="32">
        <v>168.733333</v>
      </c>
      <c r="O1525" s="3" t="s">
        <v>3985</v>
      </c>
      <c r="P1525" s="3" t="s">
        <v>1820</v>
      </c>
      <c r="Q1525" s="3" t="s">
        <v>4922</v>
      </c>
      <c r="T1525" s="3" t="s">
        <v>907</v>
      </c>
      <c r="U1525" s="3" t="s">
        <v>2431</v>
      </c>
      <c r="W1525" s="20"/>
    </row>
    <row r="1526" spans="1:22" s="3" customFormat="1" ht="51.75">
      <c r="A1526" s="18">
        <f t="shared" si="23"/>
        <v>1519</v>
      </c>
      <c r="B1526" s="3" t="s">
        <v>2262</v>
      </c>
      <c r="C1526" s="3" t="s">
        <v>1995</v>
      </c>
      <c r="E1526" s="10" t="s">
        <v>4363</v>
      </c>
      <c r="G1526" s="3" t="s">
        <v>4114</v>
      </c>
      <c r="I1526" s="42">
        <v>26.41667</v>
      </c>
      <c r="J1526" s="42">
        <v>-100.75</v>
      </c>
      <c r="K1526" s="3" t="s">
        <v>4364</v>
      </c>
      <c r="P1526" s="3" t="s">
        <v>1511</v>
      </c>
      <c r="Q1526" s="3" t="s">
        <v>4789</v>
      </c>
      <c r="S1526" s="3" t="s">
        <v>28</v>
      </c>
      <c r="T1526" s="10" t="s">
        <v>2431</v>
      </c>
      <c r="U1526" s="3" t="s">
        <v>1575</v>
      </c>
      <c r="V1526" s="20"/>
    </row>
    <row r="1527" spans="1:22" s="3" customFormat="1" ht="39">
      <c r="A1527" s="18">
        <f t="shared" si="23"/>
        <v>1520</v>
      </c>
      <c r="B1527" s="3" t="s">
        <v>2262</v>
      </c>
      <c r="C1527" s="3" t="s">
        <v>1995</v>
      </c>
      <c r="E1527" s="3" t="s">
        <v>2056</v>
      </c>
      <c r="G1527" s="3" t="s">
        <v>4114</v>
      </c>
      <c r="I1527" s="32">
        <v>26.533</v>
      </c>
      <c r="J1527" s="32">
        <v>-100.233</v>
      </c>
      <c r="M1527" s="10" t="s">
        <v>3540</v>
      </c>
      <c r="P1527" s="3" t="s">
        <v>1511</v>
      </c>
      <c r="Q1527" s="3" t="s">
        <v>4790</v>
      </c>
      <c r="T1527" s="10" t="s">
        <v>1061</v>
      </c>
      <c r="U1527" s="10" t="s">
        <v>2431</v>
      </c>
      <c r="V1527" s="20"/>
    </row>
    <row r="1528" spans="1:22" s="10" customFormat="1" ht="51.75">
      <c r="A1528" s="18">
        <f t="shared" si="23"/>
        <v>1521</v>
      </c>
      <c r="B1528" s="10" t="s">
        <v>2262</v>
      </c>
      <c r="C1528" s="10" t="s">
        <v>2875</v>
      </c>
      <c r="F1528" s="10" t="s">
        <v>2908</v>
      </c>
      <c r="G1528" s="10" t="s">
        <v>4114</v>
      </c>
      <c r="H1528" s="10" t="s">
        <v>1379</v>
      </c>
      <c r="I1528" s="42"/>
      <c r="J1528" s="42"/>
      <c r="K1528" s="10" t="s">
        <v>1020</v>
      </c>
      <c r="M1528" s="10" t="s">
        <v>3540</v>
      </c>
      <c r="U1528" s="10" t="s">
        <v>2431</v>
      </c>
      <c r="V1528" s="21"/>
    </row>
    <row r="1529" spans="1:23" s="3" customFormat="1" ht="39">
      <c r="A1529" s="18">
        <f t="shared" si="23"/>
        <v>1522</v>
      </c>
      <c r="B1529" s="9" t="s">
        <v>800</v>
      </c>
      <c r="C1529" s="3" t="s">
        <v>2371</v>
      </c>
      <c r="E1529" s="10" t="s">
        <v>2323</v>
      </c>
      <c r="G1529" s="3" t="s">
        <v>4114</v>
      </c>
      <c r="I1529" s="32">
        <v>9.75</v>
      </c>
      <c r="J1529" s="32">
        <v>140.51666</v>
      </c>
      <c r="M1529" s="10" t="s">
        <v>3200</v>
      </c>
      <c r="O1529" s="3" t="s">
        <v>3379</v>
      </c>
      <c r="P1529" s="3" t="s">
        <v>1820</v>
      </c>
      <c r="Q1529" s="3" t="s">
        <v>2174</v>
      </c>
      <c r="T1529" s="3" t="s">
        <v>2431</v>
      </c>
      <c r="U1529" s="3" t="s">
        <v>3709</v>
      </c>
      <c r="W1529" s="20"/>
    </row>
    <row r="1530" spans="1:21" s="10" customFormat="1" ht="51.75">
      <c r="A1530" s="18">
        <f t="shared" si="23"/>
        <v>1523</v>
      </c>
      <c r="B1530" s="10" t="s">
        <v>2393</v>
      </c>
      <c r="E1530" s="10" t="s">
        <v>187</v>
      </c>
      <c r="G1530" s="10" t="s">
        <v>4114</v>
      </c>
      <c r="I1530" s="42">
        <v>-27.11667</v>
      </c>
      <c r="J1530" s="42">
        <v>15.21667</v>
      </c>
      <c r="M1530" s="10" t="s">
        <v>89</v>
      </c>
      <c r="U1530" s="10" t="s">
        <v>178</v>
      </c>
    </row>
    <row r="1531" spans="1:21" s="10" customFormat="1" ht="51.75">
      <c r="A1531" s="18">
        <f t="shared" si="23"/>
        <v>1524</v>
      </c>
      <c r="B1531" s="10" t="s">
        <v>2393</v>
      </c>
      <c r="E1531" s="10" t="s">
        <v>90</v>
      </c>
      <c r="G1531" s="10" t="s">
        <v>4114</v>
      </c>
      <c r="I1531" s="42">
        <v>-21.71667</v>
      </c>
      <c r="J1531" s="42">
        <v>13.96667</v>
      </c>
      <c r="M1531" s="10" t="s">
        <v>92</v>
      </c>
      <c r="O1531" s="10" t="s">
        <v>94</v>
      </c>
      <c r="R1531" s="10" t="s">
        <v>91</v>
      </c>
      <c r="S1531" s="10" t="s">
        <v>93</v>
      </c>
      <c r="U1531" s="10" t="s">
        <v>178</v>
      </c>
    </row>
    <row r="1532" spans="1:21" s="10" customFormat="1" ht="51.75">
      <c r="A1532" s="18">
        <f t="shared" si="23"/>
        <v>1525</v>
      </c>
      <c r="B1532" s="10" t="s">
        <v>2393</v>
      </c>
      <c r="E1532" s="10" t="s">
        <v>184</v>
      </c>
      <c r="G1532" s="10" t="s">
        <v>4114</v>
      </c>
      <c r="I1532" s="42">
        <v>-26.65</v>
      </c>
      <c r="J1532" s="42">
        <v>15.08333</v>
      </c>
      <c r="M1532" s="10" t="s">
        <v>89</v>
      </c>
      <c r="U1532" s="10" t="s">
        <v>178</v>
      </c>
    </row>
    <row r="1533" spans="1:21" s="10" customFormat="1" ht="51.75">
      <c r="A1533" s="18">
        <f t="shared" si="23"/>
        <v>1526</v>
      </c>
      <c r="B1533" s="10" t="s">
        <v>2393</v>
      </c>
      <c r="E1533" s="10" t="s">
        <v>181</v>
      </c>
      <c r="G1533" s="10" t="s">
        <v>4114</v>
      </c>
      <c r="I1533" s="42">
        <v>-24.63333</v>
      </c>
      <c r="J1533" s="42">
        <v>14.53333</v>
      </c>
      <c r="M1533" s="10" t="s">
        <v>89</v>
      </c>
      <c r="U1533" s="10" t="s">
        <v>178</v>
      </c>
    </row>
    <row r="1534" spans="1:21" s="10" customFormat="1" ht="25.5">
      <c r="A1534" s="18">
        <f t="shared" si="23"/>
        <v>1527</v>
      </c>
      <c r="B1534" s="10" t="s">
        <v>2393</v>
      </c>
      <c r="E1534" s="10" t="s">
        <v>3492</v>
      </c>
      <c r="G1534" s="10" t="s">
        <v>4114</v>
      </c>
      <c r="I1534" s="42">
        <v>-26.28333</v>
      </c>
      <c r="J1534" s="42">
        <v>14.95</v>
      </c>
      <c r="K1534" s="10" t="s">
        <v>940</v>
      </c>
      <c r="M1534" s="10" t="s">
        <v>2293</v>
      </c>
      <c r="S1534" s="10" t="s">
        <v>2490</v>
      </c>
      <c r="T1534" s="10" t="s">
        <v>907</v>
      </c>
      <c r="U1534" s="10" t="s">
        <v>178</v>
      </c>
    </row>
    <row r="1535" spans="1:21" s="10" customFormat="1" ht="39">
      <c r="A1535" s="18">
        <f t="shared" si="23"/>
        <v>1528</v>
      </c>
      <c r="B1535" s="10" t="s">
        <v>2393</v>
      </c>
      <c r="E1535" s="10" t="s">
        <v>207</v>
      </c>
      <c r="G1535" s="10" t="s">
        <v>4114</v>
      </c>
      <c r="I1535" s="42"/>
      <c r="J1535" s="42"/>
      <c r="M1535" s="10" t="s">
        <v>208</v>
      </c>
      <c r="S1535" s="10" t="s">
        <v>101</v>
      </c>
      <c r="U1535" s="10" t="s">
        <v>178</v>
      </c>
    </row>
    <row r="1536" spans="1:21" s="10" customFormat="1" ht="51.75">
      <c r="A1536" s="18">
        <f t="shared" si="23"/>
        <v>1529</v>
      </c>
      <c r="B1536" s="10" t="s">
        <v>2393</v>
      </c>
      <c r="E1536" s="10" t="s">
        <v>182</v>
      </c>
      <c r="G1536" s="10" t="s">
        <v>4114</v>
      </c>
      <c r="I1536" s="42">
        <v>-25.71667</v>
      </c>
      <c r="J1536" s="42">
        <v>14.66667</v>
      </c>
      <c r="M1536" s="10" t="s">
        <v>89</v>
      </c>
      <c r="U1536" s="10" t="s">
        <v>178</v>
      </c>
    </row>
    <row r="1537" spans="1:21" s="10" customFormat="1" ht="51.75">
      <c r="A1537" s="18">
        <f t="shared" si="23"/>
        <v>1530</v>
      </c>
      <c r="B1537" s="10" t="s">
        <v>2393</v>
      </c>
      <c r="E1537" s="10" t="s">
        <v>185</v>
      </c>
      <c r="G1537" s="10" t="s">
        <v>4114</v>
      </c>
      <c r="I1537" s="42">
        <v>-26.81667</v>
      </c>
      <c r="J1537" s="42">
        <v>15.13333</v>
      </c>
      <c r="M1537" s="10" t="s">
        <v>89</v>
      </c>
      <c r="U1537" s="10" t="s">
        <v>178</v>
      </c>
    </row>
    <row r="1538" spans="1:21" s="10" customFormat="1" ht="51.75">
      <c r="A1538" s="18">
        <f t="shared" si="23"/>
        <v>1531</v>
      </c>
      <c r="B1538" s="10" t="s">
        <v>2393</v>
      </c>
      <c r="E1538" s="10" t="s">
        <v>95</v>
      </c>
      <c r="G1538" s="10" t="s">
        <v>4114</v>
      </c>
      <c r="I1538" s="42"/>
      <c r="J1538" s="42"/>
      <c r="M1538" s="10" t="s">
        <v>96</v>
      </c>
      <c r="S1538" s="10" t="s">
        <v>205</v>
      </c>
      <c r="U1538" s="10" t="s">
        <v>178</v>
      </c>
    </row>
    <row r="1539" spans="1:21" s="10" customFormat="1" ht="51.75">
      <c r="A1539" s="18">
        <f t="shared" si="23"/>
        <v>1532</v>
      </c>
      <c r="B1539" s="10" t="s">
        <v>2393</v>
      </c>
      <c r="E1539" s="10" t="s">
        <v>1732</v>
      </c>
      <c r="G1539" s="10" t="s">
        <v>4114</v>
      </c>
      <c r="I1539" s="42">
        <v>-26.61667</v>
      </c>
      <c r="J1539" s="42">
        <v>15.15</v>
      </c>
      <c r="M1539" s="10" t="s">
        <v>89</v>
      </c>
      <c r="U1539" s="10" t="s">
        <v>178</v>
      </c>
    </row>
    <row r="1540" spans="1:21" s="10" customFormat="1" ht="51.75">
      <c r="A1540" s="18">
        <f t="shared" si="23"/>
        <v>1533</v>
      </c>
      <c r="B1540" s="10" t="s">
        <v>2393</v>
      </c>
      <c r="E1540" s="10" t="s">
        <v>87</v>
      </c>
      <c r="G1540" s="10" t="s">
        <v>4114</v>
      </c>
      <c r="I1540" s="42">
        <v>-27.63333</v>
      </c>
      <c r="J1540" s="42">
        <v>15.53333</v>
      </c>
      <c r="M1540" s="10" t="s">
        <v>89</v>
      </c>
      <c r="U1540" s="10" t="s">
        <v>178</v>
      </c>
    </row>
    <row r="1541" spans="1:21" s="10" customFormat="1" ht="51.75">
      <c r="A1541" s="18">
        <f t="shared" si="23"/>
        <v>1534</v>
      </c>
      <c r="B1541" s="10" t="s">
        <v>2393</v>
      </c>
      <c r="E1541" s="10" t="s">
        <v>188</v>
      </c>
      <c r="G1541" s="10" t="s">
        <v>4114</v>
      </c>
      <c r="I1541" s="42">
        <v>-27.2</v>
      </c>
      <c r="J1541" s="42">
        <v>15.25</v>
      </c>
      <c r="M1541" s="10" t="s">
        <v>89</v>
      </c>
      <c r="U1541" s="10" t="s">
        <v>178</v>
      </c>
    </row>
    <row r="1542" spans="1:21" s="10" customFormat="1" ht="51.75">
      <c r="A1542" s="18">
        <f aca="true" t="shared" si="24" ref="A1542:A1605">A1541+1</f>
        <v>1535</v>
      </c>
      <c r="B1542" s="10" t="s">
        <v>2393</v>
      </c>
      <c r="E1542" s="10" t="s">
        <v>102</v>
      </c>
      <c r="G1542" s="10" t="s">
        <v>4114</v>
      </c>
      <c r="I1542" s="42">
        <v>-27</v>
      </c>
      <c r="J1542" s="42">
        <v>15.2</v>
      </c>
      <c r="M1542" s="10" t="s">
        <v>92</v>
      </c>
      <c r="U1542" s="10" t="s">
        <v>178</v>
      </c>
    </row>
    <row r="1543" spans="1:21" s="10" customFormat="1" ht="51.75">
      <c r="A1543" s="18">
        <f t="shared" si="24"/>
        <v>1536</v>
      </c>
      <c r="B1543" s="10" t="s">
        <v>2393</v>
      </c>
      <c r="E1543" s="10" t="s">
        <v>183</v>
      </c>
      <c r="G1543" s="10" t="s">
        <v>4114</v>
      </c>
      <c r="I1543" s="42">
        <v>-26.6</v>
      </c>
      <c r="J1543" s="42">
        <v>15.15</v>
      </c>
      <c r="M1543" s="10" t="s">
        <v>89</v>
      </c>
      <c r="U1543" s="10" t="s">
        <v>178</v>
      </c>
    </row>
    <row r="1544" spans="1:21" s="10" customFormat="1" ht="51.75">
      <c r="A1544" s="18">
        <f t="shared" si="24"/>
        <v>1537</v>
      </c>
      <c r="B1544" s="10" t="s">
        <v>2393</v>
      </c>
      <c r="E1544" s="10" t="s">
        <v>88</v>
      </c>
      <c r="G1544" s="10" t="s">
        <v>4114</v>
      </c>
      <c r="I1544" s="42">
        <v>-27.66667</v>
      </c>
      <c r="J1544" s="42">
        <v>15.53333</v>
      </c>
      <c r="M1544" s="10" t="s">
        <v>89</v>
      </c>
      <c r="U1544" s="10" t="s">
        <v>178</v>
      </c>
    </row>
    <row r="1545" spans="1:21" s="10" customFormat="1" ht="51.75">
      <c r="A1545" s="18">
        <f t="shared" si="24"/>
        <v>1538</v>
      </c>
      <c r="B1545" s="10" t="s">
        <v>2393</v>
      </c>
      <c r="E1545" s="10" t="s">
        <v>186</v>
      </c>
      <c r="G1545" s="10" t="s">
        <v>4114</v>
      </c>
      <c r="I1545" s="42">
        <v>-26.83333</v>
      </c>
      <c r="J1545" s="42">
        <v>15.13333</v>
      </c>
      <c r="M1545" s="10" t="s">
        <v>89</v>
      </c>
      <c r="U1545" s="10" t="s">
        <v>178</v>
      </c>
    </row>
    <row r="1546" spans="1:21" s="10" customFormat="1" ht="51.75">
      <c r="A1546" s="18">
        <f t="shared" si="24"/>
        <v>1539</v>
      </c>
      <c r="B1546" s="10" t="s">
        <v>2393</v>
      </c>
      <c r="E1546" s="10" t="s">
        <v>206</v>
      </c>
      <c r="G1546" s="10" t="s">
        <v>4114</v>
      </c>
      <c r="I1546" s="42">
        <v>-22.91667</v>
      </c>
      <c r="J1546" s="42">
        <v>14.46667</v>
      </c>
      <c r="M1546" s="10" t="s">
        <v>96</v>
      </c>
      <c r="S1546" s="10" t="s">
        <v>205</v>
      </c>
      <c r="U1546" s="10" t="s">
        <v>178</v>
      </c>
    </row>
    <row r="1547" spans="1:23" ht="103.5">
      <c r="A1547" s="18">
        <f t="shared" si="24"/>
        <v>1540</v>
      </c>
      <c r="B1547" s="8" t="s">
        <v>748</v>
      </c>
      <c r="D1547" s="8"/>
      <c r="E1547" s="8" t="s">
        <v>3062</v>
      </c>
      <c r="G1547" s="3" t="s">
        <v>4114</v>
      </c>
      <c r="H1547" s="3"/>
      <c r="I1547" s="32">
        <v>-0.533333</v>
      </c>
      <c r="J1547" s="32">
        <v>166.933333</v>
      </c>
      <c r="K1547" s="3"/>
      <c r="L1547" s="3" t="s">
        <v>2686</v>
      </c>
      <c r="M1547" s="10" t="s">
        <v>226</v>
      </c>
      <c r="N1547" s="3" t="s">
        <v>452</v>
      </c>
      <c r="O1547" s="3" t="s">
        <v>233</v>
      </c>
      <c r="P1547" s="3" t="s">
        <v>1820</v>
      </c>
      <c r="Q1547" s="3" t="s">
        <v>4791</v>
      </c>
      <c r="R1547" s="10" t="s">
        <v>3896</v>
      </c>
      <c r="T1547" s="3" t="s">
        <v>1027</v>
      </c>
      <c r="U1547" s="10" t="s">
        <v>459</v>
      </c>
      <c r="V1547" s="3">
        <v>6860000001</v>
      </c>
      <c r="W1547" s="3" t="s">
        <v>4113</v>
      </c>
    </row>
    <row r="1548" spans="1:23" s="10" customFormat="1" ht="25.5">
      <c r="A1548" s="18">
        <f t="shared" si="24"/>
        <v>1541</v>
      </c>
      <c r="B1548" s="10" t="s">
        <v>939</v>
      </c>
      <c r="E1548" s="10" t="s">
        <v>939</v>
      </c>
      <c r="G1548" s="10" t="s">
        <v>4114</v>
      </c>
      <c r="I1548" s="42">
        <v>18.38333</v>
      </c>
      <c r="J1548" s="42">
        <v>-74.93333</v>
      </c>
      <c r="K1548" s="10" t="s">
        <v>3244</v>
      </c>
      <c r="M1548" s="10" t="s">
        <v>3200</v>
      </c>
      <c r="T1548" s="10" t="s">
        <v>750</v>
      </c>
      <c r="U1548" s="10" t="s">
        <v>3245</v>
      </c>
      <c r="V1548" s="21"/>
      <c r="W1548" s="21"/>
    </row>
    <row r="1549" spans="1:23" s="3" customFormat="1" ht="51.75">
      <c r="A1549" s="18">
        <f t="shared" si="24"/>
        <v>1542</v>
      </c>
      <c r="B1549" s="3" t="s">
        <v>2847</v>
      </c>
      <c r="E1549" s="3" t="s">
        <v>2297</v>
      </c>
      <c r="F1549" s="3" t="s">
        <v>3076</v>
      </c>
      <c r="G1549" s="3" t="s">
        <v>4114</v>
      </c>
      <c r="I1549" s="32">
        <v>12.16</v>
      </c>
      <c r="J1549" s="32">
        <v>-68.93</v>
      </c>
      <c r="P1549" s="3" t="s">
        <v>1820</v>
      </c>
      <c r="Q1549" s="3" t="s">
        <v>4792</v>
      </c>
      <c r="T1549" s="3" t="s">
        <v>1027</v>
      </c>
      <c r="U1549" s="10" t="s">
        <v>2973</v>
      </c>
      <c r="V1549" s="3">
        <v>2770150001</v>
      </c>
      <c r="W1549" s="20"/>
    </row>
    <row r="1550" spans="1:23" s="3" customFormat="1" ht="51.75">
      <c r="A1550" s="18">
        <f t="shared" si="24"/>
        <v>1543</v>
      </c>
      <c r="B1550" s="10" t="s">
        <v>4080</v>
      </c>
      <c r="C1550" s="3" t="s">
        <v>3341</v>
      </c>
      <c r="E1550" s="3" t="s">
        <v>3342</v>
      </c>
      <c r="G1550" s="3" t="s">
        <v>4114</v>
      </c>
      <c r="I1550" s="32">
        <v>14.166667</v>
      </c>
      <c r="J1550" s="32">
        <v>145.25</v>
      </c>
      <c r="O1550" s="3" t="s">
        <v>2186</v>
      </c>
      <c r="P1550" s="3" t="s">
        <v>1820</v>
      </c>
      <c r="Q1550" s="3" t="s">
        <v>4793</v>
      </c>
      <c r="T1550" s="3" t="s">
        <v>2431</v>
      </c>
      <c r="U1550" s="3" t="s">
        <v>2431</v>
      </c>
      <c r="W1550" s="20"/>
    </row>
    <row r="1551" spans="1:23" s="3" customFormat="1" ht="51.75">
      <c r="A1551" s="18">
        <f t="shared" si="24"/>
        <v>1544</v>
      </c>
      <c r="B1551" s="10" t="s">
        <v>4080</v>
      </c>
      <c r="C1551" s="3" t="s">
        <v>3341</v>
      </c>
      <c r="E1551" s="3" t="s">
        <v>2920</v>
      </c>
      <c r="G1551" s="3" t="s">
        <v>4114</v>
      </c>
      <c r="I1551" s="32">
        <v>7</v>
      </c>
      <c r="J1551" s="32">
        <v>145.716667</v>
      </c>
      <c r="O1551" s="3" t="s">
        <v>3484</v>
      </c>
      <c r="P1551" s="3" t="s">
        <v>1820</v>
      </c>
      <c r="Q1551" s="3" t="s">
        <v>3546</v>
      </c>
      <c r="T1551" s="3" t="s">
        <v>2431</v>
      </c>
      <c r="U1551" s="3" t="s">
        <v>2431</v>
      </c>
      <c r="W1551" s="20"/>
    </row>
    <row r="1552" spans="1:23" s="10" customFormat="1" ht="25.5">
      <c r="A1552" s="18">
        <f t="shared" si="24"/>
        <v>1545</v>
      </c>
      <c r="B1552" s="10" t="s">
        <v>1648</v>
      </c>
      <c r="E1552" s="10" t="s">
        <v>3201</v>
      </c>
      <c r="G1552" s="10" t="s">
        <v>4114</v>
      </c>
      <c r="I1552" s="42">
        <v>-13.63333</v>
      </c>
      <c r="J1552" s="42">
        <v>-76.41667</v>
      </c>
      <c r="K1552" s="10" t="s">
        <v>380</v>
      </c>
      <c r="M1552" s="10" t="s">
        <v>3578</v>
      </c>
      <c r="T1552" s="10" t="s">
        <v>907</v>
      </c>
      <c r="U1552" s="10" t="s">
        <v>1123</v>
      </c>
      <c r="W1552" s="21"/>
    </row>
    <row r="1553" spans="1:20" s="3" customFormat="1" ht="25.5">
      <c r="A1553" s="18">
        <f t="shared" si="24"/>
        <v>1546</v>
      </c>
      <c r="B1553" s="3" t="s">
        <v>2246</v>
      </c>
      <c r="C1553" s="3" t="s">
        <v>1501</v>
      </c>
      <c r="E1553" s="3" t="s">
        <v>1848</v>
      </c>
      <c r="G1553" s="3" t="s">
        <v>4114</v>
      </c>
      <c r="I1553" s="32">
        <v>9.73</v>
      </c>
      <c r="J1553" s="32">
        <v>124.02</v>
      </c>
      <c r="Q1553" s="3" t="s">
        <v>4858</v>
      </c>
      <c r="S1553" s="3" t="s">
        <v>339</v>
      </c>
      <c r="T1553" s="3" t="s">
        <v>2820</v>
      </c>
    </row>
    <row r="1554" spans="1:20" s="3" customFormat="1" ht="25.5">
      <c r="A1554" s="18">
        <f t="shared" si="24"/>
        <v>1547</v>
      </c>
      <c r="B1554" s="3" t="s">
        <v>2246</v>
      </c>
      <c r="C1554" s="3" t="s">
        <v>1501</v>
      </c>
      <c r="E1554" s="3" t="s">
        <v>1996</v>
      </c>
      <c r="G1554" s="3" t="s">
        <v>4114</v>
      </c>
      <c r="I1554" s="32">
        <v>9.65</v>
      </c>
      <c r="J1554" s="32">
        <v>124</v>
      </c>
      <c r="Q1554" s="3" t="s">
        <v>4859</v>
      </c>
      <c r="S1554" s="3" t="s">
        <v>340</v>
      </c>
      <c r="T1554" s="3" t="s">
        <v>2820</v>
      </c>
    </row>
    <row r="1555" spans="1:20" s="3" customFormat="1" ht="25.5">
      <c r="A1555" s="18">
        <f t="shared" si="24"/>
        <v>1548</v>
      </c>
      <c r="B1555" s="3" t="s">
        <v>2246</v>
      </c>
      <c r="C1555" s="3" t="s">
        <v>1501</v>
      </c>
      <c r="E1555" s="3" t="s">
        <v>2408</v>
      </c>
      <c r="G1555" s="3" t="s">
        <v>4114</v>
      </c>
      <c r="I1555" s="32">
        <v>9.7</v>
      </c>
      <c r="J1555" s="32">
        <v>124.07</v>
      </c>
      <c r="Q1555" s="3" t="s">
        <v>4856</v>
      </c>
      <c r="T1555" s="3" t="s">
        <v>2820</v>
      </c>
    </row>
    <row r="1556" spans="1:20" s="3" customFormat="1" ht="25.5">
      <c r="A1556" s="18">
        <f t="shared" si="24"/>
        <v>1549</v>
      </c>
      <c r="B1556" s="3" t="s">
        <v>2246</v>
      </c>
      <c r="C1556" s="3" t="s">
        <v>2726</v>
      </c>
      <c r="E1556" s="3" t="s">
        <v>1740</v>
      </c>
      <c r="G1556" s="3" t="s">
        <v>4114</v>
      </c>
      <c r="I1556" s="32">
        <v>13.7</v>
      </c>
      <c r="J1556" s="32">
        <v>123.98</v>
      </c>
      <c r="Q1556" s="3" t="s">
        <v>4857</v>
      </c>
      <c r="S1556" s="3" t="s">
        <v>344</v>
      </c>
      <c r="T1556" s="3" t="s">
        <v>2820</v>
      </c>
    </row>
    <row r="1557" spans="1:20" s="3" customFormat="1" ht="25.5">
      <c r="A1557" s="18">
        <f t="shared" si="24"/>
        <v>1550</v>
      </c>
      <c r="B1557" s="3" t="s">
        <v>2246</v>
      </c>
      <c r="C1557" s="3" t="s">
        <v>2726</v>
      </c>
      <c r="E1557" s="3" t="s">
        <v>1719</v>
      </c>
      <c r="G1557" s="3" t="s">
        <v>4114</v>
      </c>
      <c r="I1557" s="32">
        <v>13.7</v>
      </c>
      <c r="J1557" s="32">
        <v>123.97</v>
      </c>
      <c r="Q1557" s="3" t="s">
        <v>4854</v>
      </c>
      <c r="S1557" s="3" t="s">
        <v>253</v>
      </c>
      <c r="T1557" s="3" t="s">
        <v>2820</v>
      </c>
    </row>
    <row r="1558" spans="1:20" s="3" customFormat="1" ht="25.5">
      <c r="A1558" s="18">
        <f t="shared" si="24"/>
        <v>1551</v>
      </c>
      <c r="B1558" s="3" t="s">
        <v>2246</v>
      </c>
      <c r="C1558" s="3" t="s">
        <v>2726</v>
      </c>
      <c r="E1558" s="3" t="s">
        <v>1757</v>
      </c>
      <c r="G1558" s="3" t="s">
        <v>4114</v>
      </c>
      <c r="I1558" s="32">
        <v>13.75</v>
      </c>
      <c r="J1558" s="32">
        <v>122.95</v>
      </c>
      <c r="Q1558" s="3" t="s">
        <v>5033</v>
      </c>
      <c r="S1558" s="3" t="s">
        <v>85</v>
      </c>
      <c r="T1558" s="3" t="s">
        <v>2820</v>
      </c>
    </row>
    <row r="1559" spans="1:20" s="3" customFormat="1" ht="25.5">
      <c r="A1559" s="18">
        <f t="shared" si="24"/>
        <v>1552</v>
      </c>
      <c r="B1559" s="3" t="s">
        <v>2246</v>
      </c>
      <c r="C1559" s="3" t="s">
        <v>2726</v>
      </c>
      <c r="E1559" s="3" t="s">
        <v>1739</v>
      </c>
      <c r="G1559" s="3" t="s">
        <v>4114</v>
      </c>
      <c r="I1559" s="32">
        <v>13.7</v>
      </c>
      <c r="J1559" s="32">
        <v>122.97</v>
      </c>
      <c r="Q1559" s="3" t="s">
        <v>5034</v>
      </c>
      <c r="S1559" s="3" t="s">
        <v>345</v>
      </c>
      <c r="T1559" s="3" t="s">
        <v>2820</v>
      </c>
    </row>
    <row r="1560" spans="1:20" s="3" customFormat="1" ht="25.5">
      <c r="A1560" s="18">
        <f t="shared" si="24"/>
        <v>1553</v>
      </c>
      <c r="B1560" s="3" t="s">
        <v>2246</v>
      </c>
      <c r="C1560" s="3" t="s">
        <v>2726</v>
      </c>
      <c r="E1560" s="3" t="s">
        <v>1718</v>
      </c>
      <c r="G1560" s="3" t="s">
        <v>4114</v>
      </c>
      <c r="I1560" s="32">
        <v>13.5</v>
      </c>
      <c r="J1560" s="32">
        <v>123.13</v>
      </c>
      <c r="Q1560" s="3" t="s">
        <v>5035</v>
      </c>
      <c r="S1560" s="3" t="s">
        <v>346</v>
      </c>
      <c r="T1560" s="3" t="s">
        <v>2820</v>
      </c>
    </row>
    <row r="1561" spans="1:20" s="3" customFormat="1" ht="25.5">
      <c r="A1561" s="18">
        <f t="shared" si="24"/>
        <v>1554</v>
      </c>
      <c r="B1561" s="3" t="s">
        <v>2246</v>
      </c>
      <c r="C1561" s="3" t="s">
        <v>2726</v>
      </c>
      <c r="E1561" s="3" t="s">
        <v>1267</v>
      </c>
      <c r="G1561" s="3" t="s">
        <v>4114</v>
      </c>
      <c r="I1561" s="32">
        <v>13.48</v>
      </c>
      <c r="J1561" s="32">
        <v>123.13</v>
      </c>
      <c r="Q1561" s="3" t="s">
        <v>5036</v>
      </c>
      <c r="S1561" s="3" t="s">
        <v>5037</v>
      </c>
      <c r="T1561" s="3" t="s">
        <v>2820</v>
      </c>
    </row>
    <row r="1562" spans="1:20" s="3" customFormat="1" ht="25.5">
      <c r="A1562" s="18">
        <f t="shared" si="24"/>
        <v>1555</v>
      </c>
      <c r="B1562" s="3" t="s">
        <v>2246</v>
      </c>
      <c r="C1562" s="3" t="s">
        <v>2724</v>
      </c>
      <c r="E1562" s="3" t="s">
        <v>1587</v>
      </c>
      <c r="G1562" s="3" t="s">
        <v>4114</v>
      </c>
      <c r="I1562" s="32">
        <v>13.6</v>
      </c>
      <c r="J1562" s="32">
        <v>124.13</v>
      </c>
      <c r="Q1562" s="3" t="s">
        <v>5039</v>
      </c>
      <c r="S1562" s="3" t="s">
        <v>5038</v>
      </c>
      <c r="T1562" s="3" t="s">
        <v>2820</v>
      </c>
    </row>
    <row r="1563" spans="1:20" s="3" customFormat="1" ht="12.75">
      <c r="A1563" s="18">
        <f t="shared" si="24"/>
        <v>1556</v>
      </c>
      <c r="B1563" s="3" t="s">
        <v>2246</v>
      </c>
      <c r="C1563" s="3" t="s">
        <v>2724</v>
      </c>
      <c r="E1563" s="3" t="s">
        <v>1871</v>
      </c>
      <c r="G1563" s="3" t="s">
        <v>4114</v>
      </c>
      <c r="I1563" s="32">
        <v>13.95</v>
      </c>
      <c r="J1563" s="32">
        <v>124.28</v>
      </c>
      <c r="Q1563" s="3" t="s">
        <v>5041</v>
      </c>
      <c r="S1563" s="3" t="s">
        <v>5040</v>
      </c>
      <c r="T1563" s="3" t="s">
        <v>2820</v>
      </c>
    </row>
    <row r="1564" spans="1:21" s="3" customFormat="1" ht="25.5">
      <c r="A1564" s="18">
        <f t="shared" si="24"/>
        <v>1557</v>
      </c>
      <c r="B1564" s="3" t="s">
        <v>2246</v>
      </c>
      <c r="C1564" s="3" t="s">
        <v>2724</v>
      </c>
      <c r="E1564" s="3" t="s">
        <v>2019</v>
      </c>
      <c r="G1564" s="3" t="s">
        <v>4114</v>
      </c>
      <c r="I1564" s="32">
        <v>13.55</v>
      </c>
      <c r="J1564" s="32">
        <v>124.17</v>
      </c>
      <c r="Q1564" s="3" t="s">
        <v>268</v>
      </c>
      <c r="S1564" s="3" t="s">
        <v>5043</v>
      </c>
      <c r="T1564" s="3" t="s">
        <v>2820</v>
      </c>
      <c r="U1564" s="10" t="s">
        <v>1555</v>
      </c>
    </row>
    <row r="1565" spans="1:20" s="3" customFormat="1" ht="25.5">
      <c r="A1565" s="18">
        <f t="shared" si="24"/>
        <v>1558</v>
      </c>
      <c r="B1565" s="3" t="s">
        <v>2246</v>
      </c>
      <c r="C1565" s="3" t="s">
        <v>2724</v>
      </c>
      <c r="E1565" s="3" t="s">
        <v>1987</v>
      </c>
      <c r="G1565" s="3" t="s">
        <v>4114</v>
      </c>
      <c r="I1565" s="32">
        <v>13.52</v>
      </c>
      <c r="J1565" s="32">
        <v>124.18</v>
      </c>
      <c r="Q1565" s="3" t="s">
        <v>267</v>
      </c>
      <c r="S1565" s="3" t="s">
        <v>5042</v>
      </c>
      <c r="T1565" s="3" t="s">
        <v>2820</v>
      </c>
    </row>
    <row r="1566" spans="1:20" s="3" customFormat="1" ht="12.75">
      <c r="A1566" s="18">
        <f t="shared" si="24"/>
        <v>1559</v>
      </c>
      <c r="B1566" s="3" t="s">
        <v>2246</v>
      </c>
      <c r="C1566" s="3" t="s">
        <v>2965</v>
      </c>
      <c r="E1566" s="3" t="s">
        <v>2721</v>
      </c>
      <c r="G1566" s="3" t="s">
        <v>4114</v>
      </c>
      <c r="I1566" s="32">
        <v>10.3</v>
      </c>
      <c r="J1566" s="32">
        <v>123.73</v>
      </c>
      <c r="Q1566" s="3" t="s">
        <v>5045</v>
      </c>
      <c r="S1566" s="3" t="s">
        <v>5044</v>
      </c>
      <c r="T1566" s="3" t="s">
        <v>2820</v>
      </c>
    </row>
    <row r="1567" spans="1:20" s="3" customFormat="1" ht="12.75">
      <c r="A1567" s="18">
        <f t="shared" si="24"/>
        <v>1560</v>
      </c>
      <c r="B1567" s="3" t="s">
        <v>2246</v>
      </c>
      <c r="C1567" s="3" t="s">
        <v>2965</v>
      </c>
      <c r="E1567" s="3" t="s">
        <v>2722</v>
      </c>
      <c r="G1567" s="3" t="s">
        <v>4114</v>
      </c>
      <c r="I1567" s="32">
        <v>10.28</v>
      </c>
      <c r="J1567" s="32">
        <v>123.73</v>
      </c>
      <c r="Q1567" s="3" t="s">
        <v>5045</v>
      </c>
      <c r="S1567" s="3" t="s">
        <v>347</v>
      </c>
      <c r="T1567" s="3" t="s">
        <v>2820</v>
      </c>
    </row>
    <row r="1568" spans="1:20" s="3" customFormat="1" ht="12.75">
      <c r="A1568" s="18">
        <f t="shared" si="24"/>
        <v>1561</v>
      </c>
      <c r="B1568" s="3" t="s">
        <v>2246</v>
      </c>
      <c r="C1568" s="3" t="s">
        <v>2965</v>
      </c>
      <c r="E1568" s="3" t="s">
        <v>2021</v>
      </c>
      <c r="G1568" s="3" t="s">
        <v>4114</v>
      </c>
      <c r="I1568" s="32">
        <v>10</v>
      </c>
      <c r="J1568" s="32">
        <v>123.7</v>
      </c>
      <c r="Q1568" s="3" t="s">
        <v>5047</v>
      </c>
      <c r="S1568" s="3" t="s">
        <v>5046</v>
      </c>
      <c r="T1568" s="3" t="s">
        <v>2820</v>
      </c>
    </row>
    <row r="1569" spans="1:20" s="3" customFormat="1" ht="12.75">
      <c r="A1569" s="18">
        <f t="shared" si="24"/>
        <v>1562</v>
      </c>
      <c r="B1569" s="3" t="s">
        <v>2246</v>
      </c>
      <c r="C1569" s="3" t="s">
        <v>2965</v>
      </c>
      <c r="E1569" s="3" t="s">
        <v>2016</v>
      </c>
      <c r="G1569" s="3" t="s">
        <v>4114</v>
      </c>
      <c r="I1569" s="32">
        <v>10.47</v>
      </c>
      <c r="J1569" s="32">
        <v>123.73</v>
      </c>
      <c r="Q1569" s="3" t="s">
        <v>5049</v>
      </c>
      <c r="S1569" s="3" t="s">
        <v>348</v>
      </c>
      <c r="T1569" s="3" t="s">
        <v>2820</v>
      </c>
    </row>
    <row r="1570" spans="1:20" s="3" customFormat="1" ht="12.75">
      <c r="A1570" s="18">
        <f t="shared" si="24"/>
        <v>1563</v>
      </c>
      <c r="B1570" s="3" t="s">
        <v>2246</v>
      </c>
      <c r="C1570" s="3" t="s">
        <v>2965</v>
      </c>
      <c r="E1570" s="3" t="s">
        <v>2542</v>
      </c>
      <c r="G1570" s="3" t="s">
        <v>4114</v>
      </c>
      <c r="I1570" s="32">
        <v>10.63</v>
      </c>
      <c r="J1570" s="32">
        <v>123.67</v>
      </c>
      <c r="Q1570" s="3" t="s">
        <v>5048</v>
      </c>
      <c r="S1570" s="3" t="s">
        <v>254</v>
      </c>
      <c r="T1570" s="3" t="s">
        <v>2820</v>
      </c>
    </row>
    <row r="1571" spans="1:20" s="3" customFormat="1" ht="51.75">
      <c r="A1571" s="18">
        <f t="shared" si="24"/>
        <v>1564</v>
      </c>
      <c r="B1571" s="3" t="s">
        <v>2246</v>
      </c>
      <c r="C1571" s="3" t="s">
        <v>1973</v>
      </c>
      <c r="E1571" s="3" t="s">
        <v>2151</v>
      </c>
      <c r="G1571" s="3" t="s">
        <v>4114</v>
      </c>
      <c r="I1571" s="32">
        <v>18.35</v>
      </c>
      <c r="J1571" s="32">
        <v>120.67</v>
      </c>
      <c r="Q1571" s="3" t="s">
        <v>5053</v>
      </c>
      <c r="S1571" s="3" t="s">
        <v>5050</v>
      </c>
      <c r="T1571" s="3" t="s">
        <v>2820</v>
      </c>
    </row>
    <row r="1572" spans="1:20" s="3" customFormat="1" ht="51.75">
      <c r="A1572" s="18">
        <f t="shared" si="24"/>
        <v>1565</v>
      </c>
      <c r="B1572" s="3" t="s">
        <v>2246</v>
      </c>
      <c r="C1572" s="3" t="s">
        <v>1973</v>
      </c>
      <c r="E1572" s="3" t="s">
        <v>2152</v>
      </c>
      <c r="G1572" s="3" t="s">
        <v>4114</v>
      </c>
      <c r="I1572" s="32">
        <v>18.43</v>
      </c>
      <c r="J1572" s="32">
        <v>120.7</v>
      </c>
      <c r="Q1572" s="3" t="s">
        <v>5052</v>
      </c>
      <c r="S1572" s="3" t="s">
        <v>5051</v>
      </c>
      <c r="T1572" s="3" t="s">
        <v>2820</v>
      </c>
    </row>
    <row r="1573" spans="1:20" s="3" customFormat="1" ht="64.5">
      <c r="A1573" s="18">
        <f t="shared" si="24"/>
        <v>1566</v>
      </c>
      <c r="B1573" s="3" t="s">
        <v>2246</v>
      </c>
      <c r="C1573" s="3" t="s">
        <v>1973</v>
      </c>
      <c r="E1573" s="3" t="s">
        <v>1888</v>
      </c>
      <c r="G1573" s="3" t="s">
        <v>4114</v>
      </c>
      <c r="I1573" s="32">
        <v>18.48</v>
      </c>
      <c r="J1573" s="32">
        <v>120.72</v>
      </c>
      <c r="Q1573" s="3" t="s">
        <v>5055</v>
      </c>
      <c r="S1573" s="3" t="s">
        <v>5054</v>
      </c>
      <c r="T1573" s="3" t="s">
        <v>2820</v>
      </c>
    </row>
    <row r="1574" spans="1:20" s="3" customFormat="1" ht="51.75">
      <c r="A1574" s="18">
        <f t="shared" si="24"/>
        <v>1567</v>
      </c>
      <c r="B1574" s="3" t="s">
        <v>2246</v>
      </c>
      <c r="C1574" s="3" t="s">
        <v>1973</v>
      </c>
      <c r="E1574" s="3" t="s">
        <v>1889</v>
      </c>
      <c r="G1574" s="3" t="s">
        <v>4114</v>
      </c>
      <c r="I1574" s="32">
        <v>18.48</v>
      </c>
      <c r="J1574" s="32">
        <v>120.7</v>
      </c>
      <c r="Q1574" s="3" t="s">
        <v>265</v>
      </c>
      <c r="S1574" s="3" t="s">
        <v>5056</v>
      </c>
      <c r="T1574" s="3" t="s">
        <v>2820</v>
      </c>
    </row>
    <row r="1575" spans="1:20" s="3" customFormat="1" ht="51.75">
      <c r="A1575" s="18">
        <f t="shared" si="24"/>
        <v>1568</v>
      </c>
      <c r="B1575" s="3" t="s">
        <v>2246</v>
      </c>
      <c r="C1575" s="3" t="s">
        <v>1973</v>
      </c>
      <c r="E1575" s="3" t="s">
        <v>1639</v>
      </c>
      <c r="G1575" s="3" t="s">
        <v>4114</v>
      </c>
      <c r="I1575" s="32">
        <v>18.45</v>
      </c>
      <c r="J1575" s="32">
        <v>120.68</v>
      </c>
      <c r="Q1575" s="3" t="s">
        <v>5058</v>
      </c>
      <c r="S1575" s="3" t="s">
        <v>5057</v>
      </c>
      <c r="T1575" s="3" t="s">
        <v>2820</v>
      </c>
    </row>
    <row r="1576" spans="1:20" s="3" customFormat="1" ht="12.75">
      <c r="A1576" s="18">
        <f t="shared" si="24"/>
        <v>1569</v>
      </c>
      <c r="B1576" s="3" t="s">
        <v>2246</v>
      </c>
      <c r="C1576" s="3" t="s">
        <v>1990</v>
      </c>
      <c r="E1576" s="3" t="s">
        <v>1988</v>
      </c>
      <c r="G1576" s="3" t="s">
        <v>4114</v>
      </c>
      <c r="I1576" s="32">
        <v>10.62</v>
      </c>
      <c r="J1576" s="32">
        <v>122.53</v>
      </c>
      <c r="Q1576" s="3" t="s">
        <v>4956</v>
      </c>
      <c r="S1576" s="3" t="s">
        <v>4955</v>
      </c>
      <c r="T1576" s="3" t="s">
        <v>2820</v>
      </c>
    </row>
    <row r="1577" spans="1:20" s="3" customFormat="1" ht="39">
      <c r="A1577" s="18">
        <f t="shared" si="24"/>
        <v>1570</v>
      </c>
      <c r="B1577" s="3" t="s">
        <v>2246</v>
      </c>
      <c r="C1577" s="3" t="s">
        <v>1990</v>
      </c>
      <c r="E1577" s="3" t="s">
        <v>2439</v>
      </c>
      <c r="G1577" s="3" t="s">
        <v>4114</v>
      </c>
      <c r="I1577" s="32">
        <v>10.6</v>
      </c>
      <c r="J1577" s="32">
        <v>122.55</v>
      </c>
      <c r="Q1577" s="3" t="s">
        <v>266</v>
      </c>
      <c r="T1577" s="3" t="s">
        <v>2820</v>
      </c>
    </row>
    <row r="1578" spans="1:20" s="3" customFormat="1" ht="12.75">
      <c r="A1578" s="18">
        <f t="shared" si="24"/>
        <v>1571</v>
      </c>
      <c r="B1578" s="3" t="s">
        <v>2246</v>
      </c>
      <c r="C1578" s="3" t="s">
        <v>1990</v>
      </c>
      <c r="E1578" s="3" t="s">
        <v>1734</v>
      </c>
      <c r="G1578" s="3" t="s">
        <v>4114</v>
      </c>
      <c r="I1578" s="32">
        <v>10.72</v>
      </c>
      <c r="J1578" s="32">
        <v>122.67</v>
      </c>
      <c r="Q1578" s="3" t="s">
        <v>4957</v>
      </c>
      <c r="S1578" s="3" t="s">
        <v>255</v>
      </c>
      <c r="T1578" s="3" t="s">
        <v>2820</v>
      </c>
    </row>
    <row r="1579" spans="1:21" s="3" customFormat="1" ht="25.5">
      <c r="A1579" s="18">
        <f t="shared" si="24"/>
        <v>1572</v>
      </c>
      <c r="B1579" s="3" t="s">
        <v>2246</v>
      </c>
      <c r="C1579" s="3" t="s">
        <v>2763</v>
      </c>
      <c r="E1579" s="3" t="s">
        <v>3660</v>
      </c>
      <c r="G1579" s="3" t="s">
        <v>4114</v>
      </c>
      <c r="I1579" s="32"/>
      <c r="J1579" s="32"/>
      <c r="L1579" s="3">
        <v>1982</v>
      </c>
      <c r="M1579" s="3" t="s">
        <v>2302</v>
      </c>
      <c r="Q1579" s="3" t="s">
        <v>5151</v>
      </c>
      <c r="U1579" s="3" t="s">
        <v>2431</v>
      </c>
    </row>
    <row r="1580" spans="1:20" s="3" customFormat="1" ht="25.5">
      <c r="A1580" s="18">
        <f t="shared" si="24"/>
        <v>1573</v>
      </c>
      <c r="B1580" s="3" t="s">
        <v>2246</v>
      </c>
      <c r="C1580" s="3" t="s">
        <v>2963</v>
      </c>
      <c r="E1580" s="3" t="s">
        <v>1792</v>
      </c>
      <c r="G1580" s="3" t="s">
        <v>4114</v>
      </c>
      <c r="I1580" s="32">
        <v>10.78</v>
      </c>
      <c r="J1580" s="32">
        <v>123.45</v>
      </c>
      <c r="Q1580" s="3" t="s">
        <v>5152</v>
      </c>
      <c r="S1580" s="3" t="s">
        <v>256</v>
      </c>
      <c r="T1580" s="3" t="s">
        <v>2820</v>
      </c>
    </row>
    <row r="1581" spans="1:20" s="3" customFormat="1" ht="25.5">
      <c r="A1581" s="18">
        <f t="shared" si="24"/>
        <v>1574</v>
      </c>
      <c r="B1581" s="3" t="s">
        <v>2246</v>
      </c>
      <c r="C1581" s="3" t="s">
        <v>2051</v>
      </c>
      <c r="E1581" s="3" t="s">
        <v>2388</v>
      </c>
      <c r="G1581" s="3" t="s">
        <v>4114</v>
      </c>
      <c r="I1581" s="32">
        <v>10.8</v>
      </c>
      <c r="J1581" s="32">
        <v>123.43</v>
      </c>
      <c r="Q1581" s="3" t="s">
        <v>5153</v>
      </c>
      <c r="S1581" s="3" t="s">
        <v>5154</v>
      </c>
      <c r="T1581" s="3" t="s">
        <v>2820</v>
      </c>
    </row>
    <row r="1582" spans="1:20" s="3" customFormat="1" ht="25.5">
      <c r="A1582" s="18">
        <f t="shared" si="24"/>
        <v>1575</v>
      </c>
      <c r="B1582" s="3" t="s">
        <v>2246</v>
      </c>
      <c r="C1582" s="3" t="s">
        <v>2051</v>
      </c>
      <c r="E1582" s="3" t="s">
        <v>1793</v>
      </c>
      <c r="G1582" s="3" t="s">
        <v>4114</v>
      </c>
      <c r="I1582" s="32">
        <v>9.93</v>
      </c>
      <c r="J1582" s="32">
        <v>122.53</v>
      </c>
      <c r="Q1582" s="3" t="s">
        <v>5155</v>
      </c>
      <c r="S1582" s="3" t="s">
        <v>257</v>
      </c>
      <c r="T1582" s="3" t="s">
        <v>2820</v>
      </c>
    </row>
    <row r="1583" spans="1:20" s="3" customFormat="1" ht="25.5">
      <c r="A1583" s="18">
        <f t="shared" si="24"/>
        <v>1576</v>
      </c>
      <c r="B1583" s="3" t="s">
        <v>2246</v>
      </c>
      <c r="C1583" s="3" t="s">
        <v>2051</v>
      </c>
      <c r="E1583" s="3" t="s">
        <v>1791</v>
      </c>
      <c r="G1583" s="3" t="s">
        <v>4114</v>
      </c>
      <c r="I1583" s="32">
        <v>10.77</v>
      </c>
      <c r="J1583" s="32">
        <v>123.43</v>
      </c>
      <c r="Q1583" s="3" t="s">
        <v>5156</v>
      </c>
      <c r="S1583" s="3" t="s">
        <v>258</v>
      </c>
      <c r="T1583" s="3" t="s">
        <v>2820</v>
      </c>
    </row>
    <row r="1584" spans="1:20" s="3" customFormat="1" ht="25.5">
      <c r="A1584" s="18">
        <f t="shared" si="24"/>
        <v>1577</v>
      </c>
      <c r="B1584" s="3" t="s">
        <v>2246</v>
      </c>
      <c r="C1584" s="3" t="s">
        <v>2001</v>
      </c>
      <c r="E1584" s="3" t="s">
        <v>1513</v>
      </c>
      <c r="G1584" s="3" t="s">
        <v>4114</v>
      </c>
      <c r="I1584" s="32">
        <v>10</v>
      </c>
      <c r="J1584" s="32">
        <v>122.53</v>
      </c>
      <c r="Q1584" s="3" t="s">
        <v>5164</v>
      </c>
      <c r="S1584" s="3" t="s">
        <v>5163</v>
      </c>
      <c r="T1584" s="3" t="s">
        <v>2820</v>
      </c>
    </row>
    <row r="1585" spans="1:20" s="3" customFormat="1" ht="25.5">
      <c r="A1585" s="18">
        <f t="shared" si="24"/>
        <v>1578</v>
      </c>
      <c r="B1585" s="3" t="s">
        <v>2246</v>
      </c>
      <c r="C1585" s="3" t="s">
        <v>2964</v>
      </c>
      <c r="E1585" s="3" t="s">
        <v>2882</v>
      </c>
      <c r="G1585" s="3" t="s">
        <v>4114</v>
      </c>
      <c r="I1585" s="32">
        <v>9.75</v>
      </c>
      <c r="J1585" s="32">
        <v>122.98</v>
      </c>
      <c r="Q1585" s="3" t="s">
        <v>5183</v>
      </c>
      <c r="S1585" s="3" t="s">
        <v>5182</v>
      </c>
      <c r="T1585" s="3" t="s">
        <v>2820</v>
      </c>
    </row>
    <row r="1586" spans="1:20" s="3" customFormat="1" ht="25.5">
      <c r="A1586" s="18">
        <f t="shared" si="24"/>
        <v>1579</v>
      </c>
      <c r="B1586" s="3" t="s">
        <v>2246</v>
      </c>
      <c r="C1586" s="3" t="s">
        <v>2964</v>
      </c>
      <c r="E1586" s="3" t="s">
        <v>2544</v>
      </c>
      <c r="G1586" s="3" t="s">
        <v>4114</v>
      </c>
      <c r="I1586" s="32">
        <v>9.7</v>
      </c>
      <c r="J1586" s="32">
        <v>122.95</v>
      </c>
      <c r="Q1586" s="3" t="s">
        <v>5020</v>
      </c>
      <c r="S1586" s="3" t="s">
        <v>5019</v>
      </c>
      <c r="T1586" s="3" t="s">
        <v>2820</v>
      </c>
    </row>
    <row r="1587" spans="1:20" s="3" customFormat="1" ht="25.5">
      <c r="A1587" s="18">
        <f t="shared" si="24"/>
        <v>1580</v>
      </c>
      <c r="B1587" s="3" t="s">
        <v>2246</v>
      </c>
      <c r="C1587" s="3" t="s">
        <v>2964</v>
      </c>
      <c r="E1587" s="3" t="s">
        <v>2725</v>
      </c>
      <c r="G1587" s="3" t="s">
        <v>4114</v>
      </c>
      <c r="I1587" s="32">
        <v>9.72</v>
      </c>
      <c r="J1587" s="32">
        <v>122.97</v>
      </c>
      <c r="Q1587" s="3" t="s">
        <v>5008</v>
      </c>
      <c r="S1587" s="3" t="s">
        <v>5007</v>
      </c>
      <c r="T1587" s="3" t="s">
        <v>2820</v>
      </c>
    </row>
    <row r="1588" spans="1:20" s="3" customFormat="1" ht="25.5">
      <c r="A1588" s="18">
        <f t="shared" si="24"/>
        <v>1581</v>
      </c>
      <c r="B1588" s="3" t="s">
        <v>2246</v>
      </c>
      <c r="C1588" s="3" t="s">
        <v>1974</v>
      </c>
      <c r="E1588" s="3" t="s">
        <v>1640</v>
      </c>
      <c r="G1588" s="3" t="s">
        <v>4114</v>
      </c>
      <c r="I1588" s="32">
        <v>15.73</v>
      </c>
      <c r="J1588" s="32">
        <v>119.95</v>
      </c>
      <c r="Q1588" s="3" t="s">
        <v>5303</v>
      </c>
      <c r="S1588" s="3" t="s">
        <v>5302</v>
      </c>
      <c r="T1588" s="3" t="s">
        <v>2820</v>
      </c>
    </row>
    <row r="1589" spans="1:20" s="3" customFormat="1" ht="25.5">
      <c r="A1589" s="18">
        <f t="shared" si="24"/>
        <v>1582</v>
      </c>
      <c r="B1589" s="3" t="s">
        <v>2246</v>
      </c>
      <c r="C1589" s="3" t="s">
        <v>1974</v>
      </c>
      <c r="E1589" s="3" t="s">
        <v>1846</v>
      </c>
      <c r="G1589" s="3" t="s">
        <v>4114</v>
      </c>
      <c r="I1589" s="32">
        <v>15.63</v>
      </c>
      <c r="J1589" s="32">
        <v>119.97</v>
      </c>
      <c r="Q1589" s="3" t="s">
        <v>5305</v>
      </c>
      <c r="S1589" s="3" t="s">
        <v>5304</v>
      </c>
      <c r="T1589" s="3" t="s">
        <v>2820</v>
      </c>
    </row>
    <row r="1590" spans="1:20" s="3" customFormat="1" ht="25.5">
      <c r="A1590" s="18">
        <f t="shared" si="24"/>
        <v>1583</v>
      </c>
      <c r="B1590" s="3" t="s">
        <v>2246</v>
      </c>
      <c r="C1590" s="3" t="s">
        <v>1974</v>
      </c>
      <c r="E1590" s="3" t="s">
        <v>2038</v>
      </c>
      <c r="G1590" s="3" t="s">
        <v>4114</v>
      </c>
      <c r="I1590" s="32">
        <v>15.63</v>
      </c>
      <c r="J1590" s="32">
        <v>119.97</v>
      </c>
      <c r="Q1590" s="3" t="s">
        <v>5307</v>
      </c>
      <c r="S1590" s="3" t="s">
        <v>5306</v>
      </c>
      <c r="T1590" s="3" t="s">
        <v>2820</v>
      </c>
    </row>
    <row r="1591" spans="1:20" s="3" customFormat="1" ht="25.5">
      <c r="A1591" s="18">
        <f t="shared" si="24"/>
        <v>1584</v>
      </c>
      <c r="B1591" s="3" t="s">
        <v>2246</v>
      </c>
      <c r="C1591" s="3" t="s">
        <v>1974</v>
      </c>
      <c r="E1591" s="3" t="s">
        <v>1847</v>
      </c>
      <c r="G1591" s="3" t="s">
        <v>4114</v>
      </c>
      <c r="I1591" s="32">
        <v>15.65</v>
      </c>
      <c r="J1591" s="32">
        <v>119.97</v>
      </c>
      <c r="Q1591" s="3" t="s">
        <v>5094</v>
      </c>
      <c r="S1591" s="3" t="s">
        <v>5308</v>
      </c>
      <c r="T1591" s="3" t="s">
        <v>2820</v>
      </c>
    </row>
    <row r="1592" spans="1:23" s="10" customFormat="1" ht="25.5">
      <c r="A1592" s="18">
        <f t="shared" si="24"/>
        <v>1585</v>
      </c>
      <c r="B1592" s="10" t="s">
        <v>1412</v>
      </c>
      <c r="F1592" s="10" t="s">
        <v>3249</v>
      </c>
      <c r="G1592" s="10" t="s">
        <v>4114</v>
      </c>
      <c r="I1592" s="42">
        <v>18.08667</v>
      </c>
      <c r="J1592" s="42">
        <v>-66.47555</v>
      </c>
      <c r="K1592" s="42"/>
      <c r="M1592" s="10" t="s">
        <v>3540</v>
      </c>
      <c r="T1592" s="10" t="s">
        <v>2787</v>
      </c>
      <c r="U1592" s="10" t="s">
        <v>1090</v>
      </c>
      <c r="V1592" s="21"/>
      <c r="W1592" s="21"/>
    </row>
    <row r="1593" spans="1:23" s="10" customFormat="1" ht="25.5">
      <c r="A1593" s="18">
        <f t="shared" si="24"/>
        <v>1586</v>
      </c>
      <c r="B1593" s="10" t="s">
        <v>1412</v>
      </c>
      <c r="C1593" s="10" t="s">
        <v>1091</v>
      </c>
      <c r="F1593" s="10" t="s">
        <v>1092</v>
      </c>
      <c r="G1593" s="10" t="s">
        <v>4114</v>
      </c>
      <c r="I1593" s="42">
        <v>18.08722</v>
      </c>
      <c r="J1593" s="42">
        <v>-67.84472</v>
      </c>
      <c r="M1593" s="10" t="s">
        <v>3540</v>
      </c>
      <c r="T1593" s="10" t="s">
        <v>490</v>
      </c>
      <c r="U1593" s="10" t="s">
        <v>1090</v>
      </c>
      <c r="V1593" s="21"/>
      <c r="W1593" s="21"/>
    </row>
    <row r="1594" spans="1:23" s="10" customFormat="1" ht="25.5">
      <c r="A1594" s="18">
        <f t="shared" si="24"/>
        <v>1587</v>
      </c>
      <c r="B1594" s="10" t="s">
        <v>1412</v>
      </c>
      <c r="C1594" s="10" t="s">
        <v>1091</v>
      </c>
      <c r="F1594" s="10" t="s">
        <v>2620</v>
      </c>
      <c r="G1594" s="10" t="s">
        <v>4114</v>
      </c>
      <c r="I1594" s="42">
        <v>18.05555</v>
      </c>
      <c r="J1594" s="42">
        <v>-67.89222</v>
      </c>
      <c r="M1594" s="10" t="s">
        <v>3540</v>
      </c>
      <c r="T1594" s="10" t="s">
        <v>490</v>
      </c>
      <c r="U1594" s="10" t="s">
        <v>1090</v>
      </c>
      <c r="V1594" s="21"/>
      <c r="W1594" s="21"/>
    </row>
    <row r="1595" spans="1:23" s="10" customFormat="1" ht="25.5">
      <c r="A1595" s="18">
        <f t="shared" si="24"/>
        <v>1588</v>
      </c>
      <c r="B1595" s="10" t="s">
        <v>1412</v>
      </c>
      <c r="C1595" s="10" t="s">
        <v>1091</v>
      </c>
      <c r="F1595" s="10" t="s">
        <v>3930</v>
      </c>
      <c r="G1595" s="10" t="s">
        <v>4114</v>
      </c>
      <c r="I1595" s="42">
        <v>18.06194</v>
      </c>
      <c r="J1595" s="42">
        <v>-67.90333</v>
      </c>
      <c r="M1595" s="10" t="s">
        <v>3540</v>
      </c>
      <c r="T1595" s="10" t="s">
        <v>490</v>
      </c>
      <c r="U1595" s="10" t="s">
        <v>1090</v>
      </c>
      <c r="V1595" s="21"/>
      <c r="W1595" s="21"/>
    </row>
    <row r="1596" spans="1:23" s="10" customFormat="1" ht="25.5">
      <c r="A1596" s="18">
        <f t="shared" si="24"/>
        <v>1589</v>
      </c>
      <c r="B1596" s="10" t="s">
        <v>1412</v>
      </c>
      <c r="C1596" s="10" t="s">
        <v>1091</v>
      </c>
      <c r="F1596" s="10" t="s">
        <v>3982</v>
      </c>
      <c r="G1596" s="10" t="s">
        <v>4114</v>
      </c>
      <c r="I1596" s="42">
        <v>18.1175</v>
      </c>
      <c r="J1596" s="42">
        <v>-67.92167</v>
      </c>
      <c r="M1596" s="10" t="s">
        <v>3540</v>
      </c>
      <c r="T1596" s="10" t="s">
        <v>490</v>
      </c>
      <c r="U1596" s="10" t="s">
        <v>1090</v>
      </c>
      <c r="V1596" s="21"/>
      <c r="W1596" s="21"/>
    </row>
    <row r="1597" spans="1:23" s="10" customFormat="1" ht="25.5">
      <c r="A1597" s="18">
        <f t="shared" si="24"/>
        <v>1590</v>
      </c>
      <c r="B1597" s="10" t="s">
        <v>1412</v>
      </c>
      <c r="C1597" s="10" t="s">
        <v>1091</v>
      </c>
      <c r="F1597" s="10" t="s">
        <v>3939</v>
      </c>
      <c r="G1597" s="10" t="s">
        <v>4114</v>
      </c>
      <c r="I1597" s="42">
        <v>18.06444</v>
      </c>
      <c r="J1597" s="42">
        <v>-67.86833</v>
      </c>
      <c r="M1597" s="10" t="s">
        <v>3540</v>
      </c>
      <c r="T1597" s="10" t="s">
        <v>490</v>
      </c>
      <c r="U1597" s="10" t="s">
        <v>1090</v>
      </c>
      <c r="V1597" s="21"/>
      <c r="W1597" s="21"/>
    </row>
    <row r="1598" spans="1:23" s="10" customFormat="1" ht="25.5">
      <c r="A1598" s="18">
        <f t="shared" si="24"/>
        <v>1591</v>
      </c>
      <c r="B1598" s="10" t="s">
        <v>1412</v>
      </c>
      <c r="C1598" s="10" t="s">
        <v>1091</v>
      </c>
      <c r="F1598" s="10" t="s">
        <v>4134</v>
      </c>
      <c r="G1598" s="10" t="s">
        <v>4114</v>
      </c>
      <c r="I1598" s="42">
        <v>18.08944</v>
      </c>
      <c r="J1598" s="42">
        <v>-67.93861</v>
      </c>
      <c r="M1598" s="10" t="s">
        <v>3540</v>
      </c>
      <c r="T1598" s="10" t="s">
        <v>490</v>
      </c>
      <c r="U1598" s="10" t="s">
        <v>1090</v>
      </c>
      <c r="V1598" s="21"/>
      <c r="W1598" s="21"/>
    </row>
    <row r="1599" spans="1:23" s="10" customFormat="1" ht="25.5">
      <c r="A1599" s="18">
        <f t="shared" si="24"/>
        <v>1592</v>
      </c>
      <c r="B1599" s="10" t="s">
        <v>1412</v>
      </c>
      <c r="C1599" s="10" t="s">
        <v>1091</v>
      </c>
      <c r="F1599" s="10" t="s">
        <v>3981</v>
      </c>
      <c r="G1599" s="10" t="s">
        <v>4114</v>
      </c>
      <c r="I1599" s="42">
        <v>18.11278</v>
      </c>
      <c r="J1599" s="42">
        <v>-67.93472</v>
      </c>
      <c r="M1599" s="10" t="s">
        <v>3540</v>
      </c>
      <c r="T1599" s="10" t="s">
        <v>490</v>
      </c>
      <c r="U1599" s="10" t="s">
        <v>1090</v>
      </c>
      <c r="V1599" s="21"/>
      <c r="W1599" s="21"/>
    </row>
    <row r="1600" spans="1:23" s="10" customFormat="1" ht="25.5">
      <c r="A1600" s="18">
        <f t="shared" si="24"/>
        <v>1593</v>
      </c>
      <c r="B1600" s="10" t="s">
        <v>1412</v>
      </c>
      <c r="C1600" s="10" t="s">
        <v>1091</v>
      </c>
      <c r="F1600" s="10" t="s">
        <v>4556</v>
      </c>
      <c r="G1600" s="10" t="s">
        <v>4114</v>
      </c>
      <c r="I1600" s="42">
        <v>18.05889</v>
      </c>
      <c r="J1600" s="42">
        <v>-67.87583</v>
      </c>
      <c r="M1600" s="10" t="s">
        <v>3540</v>
      </c>
      <c r="T1600" s="10" t="s">
        <v>490</v>
      </c>
      <c r="U1600" s="10" t="s">
        <v>1090</v>
      </c>
      <c r="V1600" s="21"/>
      <c r="W1600" s="21"/>
    </row>
    <row r="1601" spans="1:23" s="10" customFormat="1" ht="25.5">
      <c r="A1601" s="18">
        <f t="shared" si="24"/>
        <v>1594</v>
      </c>
      <c r="B1601" s="10" t="s">
        <v>1412</v>
      </c>
      <c r="C1601" s="10" t="s">
        <v>1091</v>
      </c>
      <c r="F1601" s="10" t="s">
        <v>1422</v>
      </c>
      <c r="G1601" s="10" t="s">
        <v>4114</v>
      </c>
      <c r="I1601" s="42">
        <v>18.09333</v>
      </c>
      <c r="J1601" s="42">
        <v>-67.84444</v>
      </c>
      <c r="M1601" s="10" t="s">
        <v>3540</v>
      </c>
      <c r="T1601" s="10" t="s">
        <v>490</v>
      </c>
      <c r="U1601" s="10" t="s">
        <v>1090</v>
      </c>
      <c r="V1601" s="21"/>
      <c r="W1601" s="21"/>
    </row>
    <row r="1602" spans="1:23" s="10" customFormat="1" ht="25.5">
      <c r="A1602" s="18">
        <f t="shared" si="24"/>
        <v>1595</v>
      </c>
      <c r="B1602" s="10" t="s">
        <v>1412</v>
      </c>
      <c r="C1602" s="10" t="s">
        <v>1091</v>
      </c>
      <c r="F1602" s="10" t="s">
        <v>3974</v>
      </c>
      <c r="G1602" s="10" t="s">
        <v>4114</v>
      </c>
      <c r="I1602" s="42">
        <v>18.06778</v>
      </c>
      <c r="J1602" s="42">
        <v>-67.85056</v>
      </c>
      <c r="M1602" s="10" t="s">
        <v>3540</v>
      </c>
      <c r="T1602" s="10" t="s">
        <v>490</v>
      </c>
      <c r="U1602" s="10" t="s">
        <v>4056</v>
      </c>
      <c r="V1602" s="21"/>
      <c r="W1602" s="21"/>
    </row>
    <row r="1603" spans="1:23" s="10" customFormat="1" ht="25.5">
      <c r="A1603" s="18">
        <f t="shared" si="24"/>
        <v>1596</v>
      </c>
      <c r="B1603" s="10" t="s">
        <v>1412</v>
      </c>
      <c r="C1603" s="10" t="s">
        <v>1091</v>
      </c>
      <c r="F1603" s="10" t="s">
        <v>3371</v>
      </c>
      <c r="G1603" s="10" t="s">
        <v>4114</v>
      </c>
      <c r="I1603" s="42">
        <v>18.06944</v>
      </c>
      <c r="J1603" s="42">
        <v>-67.86556</v>
      </c>
      <c r="M1603" s="10" t="s">
        <v>3540</v>
      </c>
      <c r="T1603" s="10" t="s">
        <v>3366</v>
      </c>
      <c r="U1603" s="10" t="s">
        <v>1090</v>
      </c>
      <c r="V1603" s="21"/>
      <c r="W1603" s="21"/>
    </row>
    <row r="1604" spans="1:23" s="10" customFormat="1" ht="25.5">
      <c r="A1604" s="18">
        <f t="shared" si="24"/>
        <v>1597</v>
      </c>
      <c r="B1604" s="10" t="s">
        <v>1412</v>
      </c>
      <c r="C1604" s="10" t="s">
        <v>1091</v>
      </c>
      <c r="F1604" s="10" t="s">
        <v>1093</v>
      </c>
      <c r="G1604" s="10" t="s">
        <v>4114</v>
      </c>
      <c r="I1604" s="42">
        <v>18.08306</v>
      </c>
      <c r="J1604" s="42">
        <v>-67.85056</v>
      </c>
      <c r="M1604" s="10" t="s">
        <v>3540</v>
      </c>
      <c r="T1604" s="10" t="s">
        <v>490</v>
      </c>
      <c r="U1604" s="10" t="s">
        <v>1090</v>
      </c>
      <c r="V1604" s="21"/>
      <c r="W1604" s="21"/>
    </row>
    <row r="1605" spans="1:23" s="10" customFormat="1" ht="25.5">
      <c r="A1605" s="18">
        <f t="shared" si="24"/>
        <v>1598</v>
      </c>
      <c r="B1605" s="10" t="s">
        <v>1412</v>
      </c>
      <c r="C1605" s="10" t="s">
        <v>1091</v>
      </c>
      <c r="F1605" s="10" t="s">
        <v>3980</v>
      </c>
      <c r="G1605" s="10" t="s">
        <v>4114</v>
      </c>
      <c r="I1605" s="42">
        <v>18.10556</v>
      </c>
      <c r="J1605" s="42">
        <v>-67.935</v>
      </c>
      <c r="M1605" s="10" t="s">
        <v>3540</v>
      </c>
      <c r="T1605" s="10" t="s">
        <v>490</v>
      </c>
      <c r="U1605" s="10" t="s">
        <v>1090</v>
      </c>
      <c r="V1605" s="21"/>
      <c r="W1605" s="21"/>
    </row>
    <row r="1606" spans="1:23" s="10" customFormat="1" ht="25.5">
      <c r="A1606" s="18">
        <f aca="true" t="shared" si="25" ref="A1606:A1642">A1605+1</f>
        <v>1599</v>
      </c>
      <c r="B1606" s="10" t="s">
        <v>1412</v>
      </c>
      <c r="C1606" s="10" t="s">
        <v>1091</v>
      </c>
      <c r="F1606" s="10" t="s">
        <v>3401</v>
      </c>
      <c r="G1606" s="10" t="s">
        <v>4114</v>
      </c>
      <c r="I1606" s="42">
        <v>18.09639</v>
      </c>
      <c r="J1606" s="42">
        <v>-67.93722</v>
      </c>
      <c r="M1606" s="10" t="s">
        <v>3540</v>
      </c>
      <c r="T1606" s="10" t="s">
        <v>490</v>
      </c>
      <c r="U1606" s="10" t="s">
        <v>1090</v>
      </c>
      <c r="V1606" s="21"/>
      <c r="W1606" s="21"/>
    </row>
    <row r="1607" spans="1:23" s="10" customFormat="1" ht="25.5">
      <c r="A1607" s="18">
        <f t="shared" si="25"/>
        <v>1600</v>
      </c>
      <c r="B1607" s="10" t="s">
        <v>1412</v>
      </c>
      <c r="C1607" s="10" t="s">
        <v>1091</v>
      </c>
      <c r="F1607" s="10" t="s">
        <v>3979</v>
      </c>
      <c r="G1607" s="10" t="s">
        <v>4114</v>
      </c>
      <c r="I1607" s="42">
        <v>18.1</v>
      </c>
      <c r="J1607" s="42">
        <v>-67.93611</v>
      </c>
      <c r="M1607" s="10" t="s">
        <v>3540</v>
      </c>
      <c r="T1607" s="10" t="s">
        <v>490</v>
      </c>
      <c r="U1607" s="10" t="s">
        <v>1090</v>
      </c>
      <c r="V1607" s="21"/>
      <c r="W1607" s="21"/>
    </row>
    <row r="1608" spans="1:23" s="10" customFormat="1" ht="25.5">
      <c r="A1608" s="18">
        <f t="shared" si="25"/>
        <v>1601</v>
      </c>
      <c r="B1608" s="10" t="s">
        <v>1412</v>
      </c>
      <c r="C1608" s="10" t="s">
        <v>1091</v>
      </c>
      <c r="F1608" s="10" t="s">
        <v>3928</v>
      </c>
      <c r="G1608" s="10" t="s">
        <v>4114</v>
      </c>
      <c r="I1608" s="42">
        <v>18.11472</v>
      </c>
      <c r="J1608" s="42">
        <v>-67.93167</v>
      </c>
      <c r="M1608" s="10" t="s">
        <v>3540</v>
      </c>
      <c r="T1608" s="10" t="s">
        <v>490</v>
      </c>
      <c r="U1608" s="10" t="s">
        <v>4056</v>
      </c>
      <c r="V1608" s="21"/>
      <c r="W1608" s="21"/>
    </row>
    <row r="1609" spans="1:23" s="10" customFormat="1" ht="25.5">
      <c r="A1609" s="18">
        <f t="shared" si="25"/>
        <v>1602</v>
      </c>
      <c r="B1609" s="10" t="s">
        <v>1412</v>
      </c>
      <c r="C1609" s="10" t="s">
        <v>1091</v>
      </c>
      <c r="F1609" s="10" t="s">
        <v>3931</v>
      </c>
      <c r="G1609" s="10" t="s">
        <v>4114</v>
      </c>
      <c r="I1609" s="42">
        <v>18.06389</v>
      </c>
      <c r="J1609" s="42">
        <v>-67.90583</v>
      </c>
      <c r="M1609" s="10" t="s">
        <v>3540</v>
      </c>
      <c r="T1609" s="10" t="s">
        <v>490</v>
      </c>
      <c r="U1609" s="10" t="s">
        <v>1090</v>
      </c>
      <c r="V1609" s="21"/>
      <c r="W1609" s="21"/>
    </row>
    <row r="1610" spans="1:23" s="10" customFormat="1" ht="25.5">
      <c r="A1610" s="18">
        <f t="shared" si="25"/>
        <v>1603</v>
      </c>
      <c r="B1610" s="10" t="s">
        <v>1412</v>
      </c>
      <c r="C1610" s="10" t="s">
        <v>1091</v>
      </c>
      <c r="F1610" s="10" t="s">
        <v>1331</v>
      </c>
      <c r="G1610" s="10" t="s">
        <v>4114</v>
      </c>
      <c r="I1610" s="42">
        <v>18.08444</v>
      </c>
      <c r="J1610" s="42">
        <v>-67.85028</v>
      </c>
      <c r="M1610" s="10" t="s">
        <v>3540</v>
      </c>
      <c r="T1610" s="10" t="s">
        <v>490</v>
      </c>
      <c r="U1610" s="10" t="s">
        <v>4056</v>
      </c>
      <c r="V1610" s="21"/>
      <c r="W1610" s="21"/>
    </row>
    <row r="1611" spans="1:23" s="10" customFormat="1" ht="25.5">
      <c r="A1611" s="18">
        <f t="shared" si="25"/>
        <v>1604</v>
      </c>
      <c r="B1611" s="10" t="s">
        <v>1412</v>
      </c>
      <c r="C1611" s="10" t="s">
        <v>1091</v>
      </c>
      <c r="F1611" s="10" t="s">
        <v>3932</v>
      </c>
      <c r="G1611" s="10" t="s">
        <v>4114</v>
      </c>
      <c r="I1611" s="42">
        <v>18.08278</v>
      </c>
      <c r="J1611" s="42">
        <v>-67.93861</v>
      </c>
      <c r="M1611" s="10" t="s">
        <v>3540</v>
      </c>
      <c r="T1611" s="10" t="s">
        <v>490</v>
      </c>
      <c r="U1611" s="10" t="s">
        <v>1090</v>
      </c>
      <c r="V1611" s="21"/>
      <c r="W1611" s="21"/>
    </row>
    <row r="1612" spans="1:23" s="10" customFormat="1" ht="25.5">
      <c r="A1612" s="18">
        <f t="shared" si="25"/>
        <v>1605</v>
      </c>
      <c r="B1612" s="10" t="s">
        <v>1412</v>
      </c>
      <c r="C1612" s="10" t="s">
        <v>1091</v>
      </c>
      <c r="F1612" s="10" t="s">
        <v>3839</v>
      </c>
      <c r="G1612" s="10" t="s">
        <v>4114</v>
      </c>
      <c r="I1612" s="42">
        <v>18.12139</v>
      </c>
      <c r="J1612" s="42">
        <v>-67.85972</v>
      </c>
      <c r="M1612" s="10" t="s">
        <v>3540</v>
      </c>
      <c r="T1612" s="10" t="s">
        <v>490</v>
      </c>
      <c r="U1612" s="10" t="s">
        <v>1090</v>
      </c>
      <c r="V1612" s="21"/>
      <c r="W1612" s="21"/>
    </row>
    <row r="1613" spans="1:23" s="10" customFormat="1" ht="25.5">
      <c r="A1613" s="18">
        <f t="shared" si="25"/>
        <v>1606</v>
      </c>
      <c r="B1613" s="10" t="s">
        <v>1412</v>
      </c>
      <c r="C1613" s="10" t="s">
        <v>1091</v>
      </c>
      <c r="F1613" s="10" t="s">
        <v>3986</v>
      </c>
      <c r="G1613" s="10" t="s">
        <v>4114</v>
      </c>
      <c r="I1613" s="42">
        <v>18.11389</v>
      </c>
      <c r="J1613" s="42">
        <v>-67.88694</v>
      </c>
      <c r="M1613" s="10" t="s">
        <v>3540</v>
      </c>
      <c r="T1613" s="10" t="s">
        <v>490</v>
      </c>
      <c r="U1613" s="10" t="s">
        <v>1090</v>
      </c>
      <c r="V1613" s="21"/>
      <c r="W1613" s="21"/>
    </row>
    <row r="1614" spans="1:23" s="10" customFormat="1" ht="25.5">
      <c r="A1614" s="18">
        <f t="shared" si="25"/>
        <v>1607</v>
      </c>
      <c r="B1614" s="10" t="s">
        <v>1412</v>
      </c>
      <c r="C1614" s="10" t="s">
        <v>1091</v>
      </c>
      <c r="F1614" s="10" t="s">
        <v>3987</v>
      </c>
      <c r="G1614" s="10" t="s">
        <v>4114</v>
      </c>
      <c r="I1614" s="42">
        <v>18.11583</v>
      </c>
      <c r="J1614" s="42">
        <v>-67.87861</v>
      </c>
      <c r="M1614" s="10" t="s">
        <v>3540</v>
      </c>
      <c r="T1614" s="10" t="s">
        <v>490</v>
      </c>
      <c r="U1614" s="10" t="s">
        <v>1090</v>
      </c>
      <c r="V1614" s="21"/>
      <c r="W1614" s="21"/>
    </row>
    <row r="1615" spans="1:23" s="10" customFormat="1" ht="25.5">
      <c r="A1615" s="18">
        <f t="shared" si="25"/>
        <v>1608</v>
      </c>
      <c r="B1615" s="10" t="s">
        <v>1412</v>
      </c>
      <c r="C1615" s="10" t="s">
        <v>1091</v>
      </c>
      <c r="F1615" s="10" t="s">
        <v>3933</v>
      </c>
      <c r="G1615" s="10" t="s">
        <v>4114</v>
      </c>
      <c r="I1615" s="42">
        <v>18.0875</v>
      </c>
      <c r="J1615" s="42">
        <v>-67.93944</v>
      </c>
      <c r="M1615" s="10" t="s">
        <v>3540</v>
      </c>
      <c r="T1615" s="10" t="s">
        <v>490</v>
      </c>
      <c r="U1615" s="10" t="s">
        <v>4056</v>
      </c>
      <c r="V1615" s="21"/>
      <c r="W1615" s="21"/>
    </row>
    <row r="1616" spans="1:23" s="10" customFormat="1" ht="25.5">
      <c r="A1616" s="18">
        <f t="shared" si="25"/>
        <v>1609</v>
      </c>
      <c r="B1616" s="10" t="s">
        <v>1412</v>
      </c>
      <c r="C1616" s="10" t="s">
        <v>1091</v>
      </c>
      <c r="F1616" s="10" t="s">
        <v>3229</v>
      </c>
      <c r="G1616" s="10" t="s">
        <v>4114</v>
      </c>
      <c r="I1616" s="42">
        <v>18.11333</v>
      </c>
      <c r="J1616" s="42">
        <v>-67.85111</v>
      </c>
      <c r="M1616" s="10" t="s">
        <v>3540</v>
      </c>
      <c r="T1616" s="10" t="s">
        <v>490</v>
      </c>
      <c r="U1616" s="10" t="s">
        <v>1090</v>
      </c>
      <c r="V1616" s="21"/>
      <c r="W1616" s="21"/>
    </row>
    <row r="1617" spans="1:23" s="10" customFormat="1" ht="25.5">
      <c r="A1617" s="18">
        <f t="shared" si="25"/>
        <v>1610</v>
      </c>
      <c r="B1617" s="10" t="s">
        <v>575</v>
      </c>
      <c r="F1617" s="10" t="s">
        <v>576</v>
      </c>
      <c r="G1617" s="10" t="s">
        <v>4114</v>
      </c>
      <c r="I1617" s="42"/>
      <c r="J1617" s="42"/>
      <c r="U1617" s="10" t="s">
        <v>574</v>
      </c>
      <c r="V1617" s="21"/>
      <c r="W1617" s="21"/>
    </row>
    <row r="1618" spans="1:23" s="10" customFormat="1" ht="25.5">
      <c r="A1618" s="18">
        <f t="shared" si="25"/>
        <v>1611</v>
      </c>
      <c r="B1618" s="10" t="s">
        <v>575</v>
      </c>
      <c r="F1618" s="10" t="s">
        <v>752</v>
      </c>
      <c r="G1618" s="10" t="s">
        <v>4114</v>
      </c>
      <c r="I1618" s="42"/>
      <c r="J1618" s="42"/>
      <c r="U1618" s="10" t="s">
        <v>574</v>
      </c>
      <c r="V1618" s="21"/>
      <c r="W1618" s="21"/>
    </row>
    <row r="1619" spans="1:23" s="10" customFormat="1" ht="25.5">
      <c r="A1619" s="18">
        <f t="shared" si="25"/>
        <v>1612</v>
      </c>
      <c r="B1619" s="10" t="s">
        <v>575</v>
      </c>
      <c r="F1619" s="10" t="s">
        <v>753</v>
      </c>
      <c r="G1619" s="10" t="s">
        <v>4114</v>
      </c>
      <c r="I1619" s="42"/>
      <c r="J1619" s="42"/>
      <c r="U1619" s="10" t="s">
        <v>574</v>
      </c>
      <c r="V1619" s="21"/>
      <c r="W1619" s="21"/>
    </row>
    <row r="1620" spans="1:23" s="10" customFormat="1" ht="25.5">
      <c r="A1620" s="18">
        <f t="shared" si="25"/>
        <v>1613</v>
      </c>
      <c r="B1620" s="10" t="s">
        <v>575</v>
      </c>
      <c r="F1620" s="10" t="s">
        <v>754</v>
      </c>
      <c r="G1620" s="10" t="s">
        <v>4114</v>
      </c>
      <c r="I1620" s="42"/>
      <c r="J1620" s="42"/>
      <c r="U1620" s="10" t="s">
        <v>574</v>
      </c>
      <c r="V1620" s="21"/>
      <c r="W1620" s="21"/>
    </row>
    <row r="1621" spans="1:23" s="10" customFormat="1" ht="25.5">
      <c r="A1621" s="18">
        <f t="shared" si="25"/>
        <v>1614</v>
      </c>
      <c r="B1621" s="10" t="s">
        <v>575</v>
      </c>
      <c r="F1621" s="10" t="s">
        <v>931</v>
      </c>
      <c r="G1621" s="10" t="s">
        <v>4114</v>
      </c>
      <c r="I1621" s="42"/>
      <c r="J1621" s="42"/>
      <c r="U1621" s="10" t="s">
        <v>574</v>
      </c>
      <c r="V1621" s="21"/>
      <c r="W1621" s="21"/>
    </row>
    <row r="1622" spans="1:23" s="10" customFormat="1" ht="25.5">
      <c r="A1622" s="18">
        <f t="shared" si="25"/>
        <v>1615</v>
      </c>
      <c r="B1622" s="10" t="s">
        <v>575</v>
      </c>
      <c r="F1622" s="10" t="s">
        <v>625</v>
      </c>
      <c r="G1622" s="10" t="s">
        <v>4114</v>
      </c>
      <c r="I1622" s="42"/>
      <c r="J1622" s="42"/>
      <c r="U1622" s="10" t="s">
        <v>574</v>
      </c>
      <c r="V1622" s="21"/>
      <c r="W1622" s="21"/>
    </row>
    <row r="1623" spans="1:23" s="10" customFormat="1" ht="25.5">
      <c r="A1623" s="18">
        <f t="shared" si="25"/>
        <v>1616</v>
      </c>
      <c r="B1623" s="10" t="s">
        <v>575</v>
      </c>
      <c r="F1623" s="10" t="s">
        <v>626</v>
      </c>
      <c r="G1623" s="10" t="s">
        <v>4114</v>
      </c>
      <c r="I1623" s="42"/>
      <c r="J1623" s="42"/>
      <c r="U1623" s="10" t="s">
        <v>574</v>
      </c>
      <c r="V1623" s="21"/>
      <c r="W1623" s="21"/>
    </row>
    <row r="1624" spans="1:23" s="10" customFormat="1" ht="25.5">
      <c r="A1624" s="18">
        <f t="shared" si="25"/>
        <v>1617</v>
      </c>
      <c r="B1624" s="10" t="s">
        <v>3963</v>
      </c>
      <c r="E1624" s="10" t="s">
        <v>3199</v>
      </c>
      <c r="G1624" s="10" t="s">
        <v>4114</v>
      </c>
      <c r="I1624" s="42">
        <v>-9.41667</v>
      </c>
      <c r="J1624" s="42">
        <v>46.36667</v>
      </c>
      <c r="M1624" s="10" t="s">
        <v>3200</v>
      </c>
      <c r="T1624" s="10" t="s">
        <v>907</v>
      </c>
      <c r="U1624" s="10" t="s">
        <v>3542</v>
      </c>
      <c r="W1624" s="21"/>
    </row>
    <row r="1625" spans="1:23" s="3" customFormat="1" ht="51.75">
      <c r="A1625" s="18">
        <f t="shared" si="25"/>
        <v>1618</v>
      </c>
      <c r="B1625" s="3" t="s">
        <v>3210</v>
      </c>
      <c r="E1625" s="3" t="s">
        <v>3211</v>
      </c>
      <c r="G1625" s="3" t="s">
        <v>2003</v>
      </c>
      <c r="I1625" s="32">
        <v>-11.333333</v>
      </c>
      <c r="J1625" s="32">
        <v>159.783333</v>
      </c>
      <c r="M1625" s="10" t="s">
        <v>2330</v>
      </c>
      <c r="Q1625" s="10" t="s">
        <v>5095</v>
      </c>
      <c r="U1625" s="10" t="s">
        <v>577</v>
      </c>
      <c r="W1625" s="20"/>
    </row>
    <row r="1626" spans="1:23" s="3" customFormat="1" ht="51.75">
      <c r="A1626" s="18">
        <f t="shared" si="25"/>
        <v>1619</v>
      </c>
      <c r="B1626" s="3" t="s">
        <v>3210</v>
      </c>
      <c r="E1626" s="3" t="s">
        <v>1654</v>
      </c>
      <c r="G1626" s="3" t="s">
        <v>2003</v>
      </c>
      <c r="I1626" s="32">
        <v>-11.1</v>
      </c>
      <c r="J1626" s="32">
        <v>60.416667</v>
      </c>
      <c r="P1626" s="3" t="s">
        <v>1820</v>
      </c>
      <c r="Q1626" s="3" t="s">
        <v>5022</v>
      </c>
      <c r="T1626" s="3" t="s">
        <v>1027</v>
      </c>
      <c r="V1626" s="3">
        <v>6220050002</v>
      </c>
      <c r="W1626" s="20"/>
    </row>
    <row r="1627" spans="1:23" s="3" customFormat="1" ht="51.75">
      <c r="A1627" s="18">
        <f t="shared" si="25"/>
        <v>1620</v>
      </c>
      <c r="B1627" s="3" t="s">
        <v>2737</v>
      </c>
      <c r="E1627" s="3" t="s">
        <v>2738</v>
      </c>
      <c r="G1627" s="3" t="s">
        <v>4114</v>
      </c>
      <c r="I1627" s="32">
        <v>11.2167</v>
      </c>
      <c r="J1627" s="32">
        <v>47.25</v>
      </c>
      <c r="K1627" s="3" t="s">
        <v>3215</v>
      </c>
      <c r="M1627" s="10" t="s">
        <v>3183</v>
      </c>
      <c r="Q1627" s="3" t="s">
        <v>1348</v>
      </c>
      <c r="T1627" s="10" t="s">
        <v>4428</v>
      </c>
      <c r="U1627" s="10" t="s">
        <v>1517</v>
      </c>
      <c r="V1627" s="20"/>
      <c r="W1627" s="3" t="s">
        <v>1349</v>
      </c>
    </row>
    <row r="1628" spans="1:23" s="4" customFormat="1" ht="39">
      <c r="A1628" s="18">
        <f t="shared" si="25"/>
        <v>1621</v>
      </c>
      <c r="B1628" s="3" t="s">
        <v>3283</v>
      </c>
      <c r="C1628" s="3" t="s">
        <v>3124</v>
      </c>
      <c r="D1628" s="3"/>
      <c r="E1628" s="3" t="s">
        <v>1979</v>
      </c>
      <c r="F1628" s="3"/>
      <c r="G1628" s="3" t="s">
        <v>4114</v>
      </c>
      <c r="H1628" s="3"/>
      <c r="I1628" s="32"/>
      <c r="J1628" s="32"/>
      <c r="K1628" s="3"/>
      <c r="Q1628" s="3" t="s">
        <v>5309</v>
      </c>
      <c r="S1628" s="3" t="s">
        <v>4104</v>
      </c>
      <c r="T1628" s="3"/>
      <c r="U1628" s="3" t="s">
        <v>2431</v>
      </c>
      <c r="V1628" s="22"/>
      <c r="W1628" s="22"/>
    </row>
    <row r="1629" spans="1:23" s="3" customFormat="1" ht="51.75">
      <c r="A1629" s="18">
        <f t="shared" si="25"/>
        <v>1622</v>
      </c>
      <c r="B1629" s="3" t="s">
        <v>3283</v>
      </c>
      <c r="C1629" s="3" t="s">
        <v>3123</v>
      </c>
      <c r="E1629" s="10" t="s">
        <v>2218</v>
      </c>
      <c r="G1629" s="3" t="s">
        <v>4114</v>
      </c>
      <c r="I1629" s="32">
        <v>18.3825</v>
      </c>
      <c r="J1629" s="32">
        <v>98.9778</v>
      </c>
      <c r="M1629" s="10" t="s">
        <v>1530</v>
      </c>
      <c r="N1629" s="10" t="s">
        <v>1549</v>
      </c>
      <c r="Q1629" s="3" t="s">
        <v>5310</v>
      </c>
      <c r="S1629" s="3" t="s">
        <v>4682</v>
      </c>
      <c r="T1629" s="10" t="s">
        <v>4428</v>
      </c>
      <c r="U1629" s="10" t="s">
        <v>2374</v>
      </c>
      <c r="V1629" s="20"/>
      <c r="W1629" s="20" t="s">
        <v>2272</v>
      </c>
    </row>
    <row r="1630" spans="1:23" s="3" customFormat="1" ht="39">
      <c r="A1630" s="18">
        <f t="shared" si="25"/>
        <v>1623</v>
      </c>
      <c r="B1630" s="3" t="s">
        <v>3283</v>
      </c>
      <c r="C1630" s="3" t="s">
        <v>1980</v>
      </c>
      <c r="E1630" s="3" t="s">
        <v>1802</v>
      </c>
      <c r="G1630" s="3" t="s">
        <v>4114</v>
      </c>
      <c r="I1630" s="32"/>
      <c r="J1630" s="32"/>
      <c r="Q1630" s="3" t="s">
        <v>5029</v>
      </c>
      <c r="S1630" s="3" t="s">
        <v>4104</v>
      </c>
      <c r="U1630" s="3" t="s">
        <v>2431</v>
      </c>
      <c r="V1630" s="20"/>
      <c r="W1630" s="20"/>
    </row>
    <row r="1631" spans="1:23" s="3" customFormat="1" ht="39">
      <c r="A1631" s="18">
        <f t="shared" si="25"/>
        <v>1624</v>
      </c>
      <c r="B1631" s="3" t="s">
        <v>3283</v>
      </c>
      <c r="C1631" s="3" t="s">
        <v>2951</v>
      </c>
      <c r="E1631" s="3" t="s">
        <v>2632</v>
      </c>
      <c r="G1631" s="3" t="s">
        <v>4114</v>
      </c>
      <c r="I1631" s="32">
        <v>16.183333</v>
      </c>
      <c r="J1631" s="32">
        <v>100.85</v>
      </c>
      <c r="M1631" s="10" t="s">
        <v>1530</v>
      </c>
      <c r="Q1631" s="3" t="s">
        <v>4871</v>
      </c>
      <c r="S1631" s="3" t="s">
        <v>4104</v>
      </c>
      <c r="T1631" s="3" t="s">
        <v>907</v>
      </c>
      <c r="U1631" s="10" t="s">
        <v>2095</v>
      </c>
      <c r="V1631" s="20"/>
      <c r="W1631" s="20"/>
    </row>
    <row r="1632" spans="1:23" s="3" customFormat="1" ht="39">
      <c r="A1632" s="18">
        <f t="shared" si="25"/>
        <v>1625</v>
      </c>
      <c r="B1632" s="3" t="s">
        <v>3283</v>
      </c>
      <c r="C1632" s="3" t="s">
        <v>2951</v>
      </c>
      <c r="E1632" s="3" t="s">
        <v>2459</v>
      </c>
      <c r="G1632" s="3" t="s">
        <v>4114</v>
      </c>
      <c r="I1632" s="32">
        <v>15.65</v>
      </c>
      <c r="J1632" s="32">
        <v>101.116667</v>
      </c>
      <c r="Q1632" s="3" t="s">
        <v>4872</v>
      </c>
      <c r="S1632" s="3" t="s">
        <v>4104</v>
      </c>
      <c r="T1632" s="3" t="s">
        <v>907</v>
      </c>
      <c r="U1632" s="3" t="s">
        <v>2431</v>
      </c>
      <c r="V1632" s="20"/>
      <c r="W1632" s="20"/>
    </row>
    <row r="1633" spans="1:23" s="10" customFormat="1" ht="25.5">
      <c r="A1633" s="18">
        <f t="shared" si="25"/>
        <v>1626</v>
      </c>
      <c r="B1633" s="10" t="s">
        <v>2008</v>
      </c>
      <c r="C1633" s="10" t="s">
        <v>4386</v>
      </c>
      <c r="D1633" s="10" t="s">
        <v>4665</v>
      </c>
      <c r="E1633" s="10" t="s">
        <v>4666</v>
      </c>
      <c r="G1633" s="9" t="s">
        <v>4114</v>
      </c>
      <c r="I1633" s="42"/>
      <c r="J1633" s="42"/>
      <c r="M1633" s="10" t="s">
        <v>4667</v>
      </c>
      <c r="S1633" s="10" t="s">
        <v>4751</v>
      </c>
      <c r="U1633" s="10" t="s">
        <v>4750</v>
      </c>
      <c r="V1633" s="21"/>
      <c r="W1633" s="21"/>
    </row>
    <row r="1634" spans="1:23" s="10" customFormat="1" ht="25.5">
      <c r="A1634" s="18">
        <f t="shared" si="25"/>
        <v>1627</v>
      </c>
      <c r="B1634" s="10" t="s">
        <v>2008</v>
      </c>
      <c r="C1634" s="10" t="s">
        <v>4386</v>
      </c>
      <c r="D1634" s="10" t="s">
        <v>4752</v>
      </c>
      <c r="E1634" s="10" t="s">
        <v>4491</v>
      </c>
      <c r="G1634" s="9" t="s">
        <v>4114</v>
      </c>
      <c r="I1634" s="42"/>
      <c r="J1634" s="42"/>
      <c r="K1634" s="10" t="s">
        <v>4492</v>
      </c>
      <c r="M1634" s="10" t="s">
        <v>4749</v>
      </c>
      <c r="S1634" s="10" t="s">
        <v>4548</v>
      </c>
      <c r="U1634" s="10" t="s">
        <v>4750</v>
      </c>
      <c r="V1634" s="21"/>
      <c r="W1634" s="21"/>
    </row>
    <row r="1635" spans="1:23" s="10" customFormat="1" ht="25.5">
      <c r="A1635" s="18">
        <f t="shared" si="25"/>
        <v>1628</v>
      </c>
      <c r="B1635" s="10" t="s">
        <v>2008</v>
      </c>
      <c r="C1635" s="10" t="s">
        <v>4386</v>
      </c>
      <c r="D1635" s="10" t="s">
        <v>4549</v>
      </c>
      <c r="E1635" s="10" t="s">
        <v>4550</v>
      </c>
      <c r="G1635" s="9" t="s">
        <v>4114</v>
      </c>
      <c r="I1635" s="42"/>
      <c r="J1635" s="42"/>
      <c r="M1635" s="10" t="s">
        <v>3275</v>
      </c>
      <c r="U1635" s="10" t="s">
        <v>4750</v>
      </c>
      <c r="V1635" s="21"/>
      <c r="W1635" s="21"/>
    </row>
    <row r="1636" spans="1:23" s="10" customFormat="1" ht="64.5">
      <c r="A1636" s="18">
        <f t="shared" si="25"/>
        <v>1629</v>
      </c>
      <c r="B1636" s="10" t="s">
        <v>2008</v>
      </c>
      <c r="C1636" s="10" t="s">
        <v>4386</v>
      </c>
      <c r="D1636" s="10" t="s">
        <v>4420</v>
      </c>
      <c r="E1636" s="10" t="s">
        <v>4421</v>
      </c>
      <c r="G1636" s="9" t="s">
        <v>4410</v>
      </c>
      <c r="I1636" s="42"/>
      <c r="J1636" s="42"/>
      <c r="M1636" s="10" t="s">
        <v>3200</v>
      </c>
      <c r="S1636" s="10" t="s">
        <v>4076</v>
      </c>
      <c r="U1636" s="10" t="s">
        <v>4750</v>
      </c>
      <c r="V1636" s="21"/>
      <c r="W1636" s="21"/>
    </row>
    <row r="1637" spans="1:23" s="10" customFormat="1" ht="25.5">
      <c r="A1637" s="18">
        <f t="shared" si="25"/>
        <v>1630</v>
      </c>
      <c r="B1637" s="10" t="s">
        <v>2008</v>
      </c>
      <c r="C1637" s="10" t="s">
        <v>4386</v>
      </c>
      <c r="D1637" s="10" t="s">
        <v>4420</v>
      </c>
      <c r="E1637" s="10" t="s">
        <v>4471</v>
      </c>
      <c r="G1637" s="9" t="s">
        <v>4114</v>
      </c>
      <c r="I1637" s="42"/>
      <c r="J1637" s="42"/>
      <c r="K1637" s="10" t="s">
        <v>4472</v>
      </c>
      <c r="M1637" s="10" t="s">
        <v>4667</v>
      </c>
      <c r="U1637" s="10" t="s">
        <v>4750</v>
      </c>
      <c r="V1637" s="21"/>
      <c r="W1637" s="21"/>
    </row>
    <row r="1638" spans="1:23" s="10" customFormat="1" ht="39">
      <c r="A1638" s="18">
        <f t="shared" si="25"/>
        <v>1631</v>
      </c>
      <c r="B1638" s="10" t="s">
        <v>2008</v>
      </c>
      <c r="C1638" s="10" t="s">
        <v>4386</v>
      </c>
      <c r="D1638" s="10" t="s">
        <v>4473</v>
      </c>
      <c r="E1638" s="10" t="s">
        <v>4474</v>
      </c>
      <c r="G1638" s="9" t="s">
        <v>4114</v>
      </c>
      <c r="I1638" s="42"/>
      <c r="J1638" s="42"/>
      <c r="K1638" s="10" t="s">
        <v>4272</v>
      </c>
      <c r="M1638" s="10" t="s">
        <v>3275</v>
      </c>
      <c r="U1638" s="10" t="s">
        <v>4750</v>
      </c>
      <c r="V1638" s="21"/>
      <c r="W1638" s="21"/>
    </row>
    <row r="1639" spans="1:21" s="10" customFormat="1" ht="25.5">
      <c r="A1639" s="18">
        <f t="shared" si="25"/>
        <v>1632</v>
      </c>
      <c r="B1639" s="9" t="s">
        <v>1662</v>
      </c>
      <c r="C1639" s="9"/>
      <c r="D1639" s="9"/>
      <c r="E1639" s="9" t="s">
        <v>1961</v>
      </c>
      <c r="G1639" s="9" t="s">
        <v>4114</v>
      </c>
      <c r="H1639" s="10" t="s">
        <v>1590</v>
      </c>
      <c r="I1639" s="42"/>
      <c r="J1639" s="42"/>
      <c r="M1639" s="10" t="s">
        <v>1736</v>
      </c>
      <c r="O1639" s="10" t="s">
        <v>2290</v>
      </c>
      <c r="S1639" s="10" t="s">
        <v>1571</v>
      </c>
      <c r="U1639" s="10" t="s">
        <v>4160</v>
      </c>
    </row>
    <row r="1640" spans="1:21" s="10" customFormat="1" ht="25.5">
      <c r="A1640" s="18">
        <f t="shared" si="25"/>
        <v>1633</v>
      </c>
      <c r="B1640" s="9" t="s">
        <v>1662</v>
      </c>
      <c r="C1640" s="9"/>
      <c r="D1640" s="9"/>
      <c r="E1640" s="9" t="s">
        <v>2409</v>
      </c>
      <c r="G1640" s="9" t="s">
        <v>4114</v>
      </c>
      <c r="H1640" s="10" t="s">
        <v>1590</v>
      </c>
      <c r="I1640" s="42"/>
      <c r="J1640" s="42"/>
      <c r="M1640" s="10" t="s">
        <v>1736</v>
      </c>
      <c r="O1640" s="10" t="s">
        <v>2290</v>
      </c>
      <c r="S1640" s="10" t="s">
        <v>1369</v>
      </c>
      <c r="U1640" s="10" t="s">
        <v>919</v>
      </c>
    </row>
    <row r="1641" spans="1:21" s="10" customFormat="1" ht="25.5">
      <c r="A1641" s="18">
        <f t="shared" si="25"/>
        <v>1634</v>
      </c>
      <c r="B1641" s="9" t="s">
        <v>1662</v>
      </c>
      <c r="C1641" s="9"/>
      <c r="D1641" s="9"/>
      <c r="E1641" s="9" t="s">
        <v>2002</v>
      </c>
      <c r="G1641" s="9" t="s">
        <v>4114</v>
      </c>
      <c r="H1641" s="10" t="s">
        <v>1590</v>
      </c>
      <c r="I1641" s="42"/>
      <c r="J1641" s="42"/>
      <c r="M1641" s="10" t="s">
        <v>3275</v>
      </c>
      <c r="S1641" s="10" t="s">
        <v>2269</v>
      </c>
      <c r="U1641" s="10" t="s">
        <v>4160</v>
      </c>
    </row>
    <row r="1642" spans="1:21" s="10" customFormat="1" ht="25.5">
      <c r="A1642" s="18">
        <f t="shared" si="25"/>
        <v>1635</v>
      </c>
      <c r="B1642" s="9" t="s">
        <v>1662</v>
      </c>
      <c r="C1642" s="9"/>
      <c r="D1642" s="9"/>
      <c r="E1642" s="9" t="s">
        <v>1589</v>
      </c>
      <c r="G1642" s="9" t="s">
        <v>4114</v>
      </c>
      <c r="H1642" s="10" t="s">
        <v>1590</v>
      </c>
      <c r="I1642" s="42"/>
      <c r="J1642" s="42"/>
      <c r="M1642" s="10" t="s">
        <v>1736</v>
      </c>
      <c r="O1642" s="10" t="s">
        <v>2290</v>
      </c>
      <c r="S1642" s="10" t="s">
        <v>1369</v>
      </c>
      <c r="U1642" s="10" t="s">
        <v>919</v>
      </c>
    </row>
  </sheetData>
  <printOptions gridLines="1" horizontalCentered="1"/>
  <pageMargins left="0.5" right="0.5" top="1" bottom="1" header="0.5" footer="0.5"/>
  <pageSetup firstPageNumber="35" useFirstPageNumber="1" orientation="landscape" pageOrder="overThenDown" paperSize="9" scale="66"/>
  <headerFooter alignWithMargins="0">
    <oddHeader>&amp;CAppendix A
OF02-156B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D. Barton</dc:creator>
  <cp:keywords/>
  <dc:description/>
  <cp:lastModifiedBy>Greta Orris</cp:lastModifiedBy>
  <cp:lastPrinted>2002-06-07T21:00:35Z</cp:lastPrinted>
  <dcterms:created xsi:type="dcterms:W3CDTF">1999-02-12T22:37:11Z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